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500" activeTab="0"/>
  </bookViews>
  <sheets>
    <sheet name="380-пп (Отчёт)" sheetId="1" r:id="rId1"/>
  </sheets>
  <definedNames>
    <definedName name="_xlnm._FilterDatabase" localSheetId="0" hidden="1">'380-пп (Отчёт)'!$B$49:$I$93</definedName>
    <definedName name="Excel_BuiltIn__FilterDatabase" localSheetId="0">'380-пп (Отчёт)'!$B$49:$I$79</definedName>
    <definedName name="Excel_BuiltIn_Print_Area" localSheetId="0">'380-пп (Отчёт)'!$A$1:$L$116</definedName>
    <definedName name="Par179" localSheetId="0">'380-пп (Отчёт)'!$A$41</definedName>
    <definedName name="Par180" localSheetId="0">'380-пп (Отчёт)'!$B$41</definedName>
    <definedName name="Par203" localSheetId="0">'380-пп (Отчёт)'!$E$49</definedName>
    <definedName name="Par204" localSheetId="0">'380-пп (Отчёт)'!$F$49</definedName>
    <definedName name="Par208" localSheetId="0">'380-пп (Отчёт)'!#REF!</definedName>
    <definedName name="Par217" localSheetId="0">'380-пп (Отчёт)'!$A$50</definedName>
    <definedName name="Par235" localSheetId="0">'380-пп (Отчёт)'!$A$52</definedName>
    <definedName name="Par253" localSheetId="0">'380-пп (Отчёт)'!$A$54</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(Отчёт)'!$A$1:$L$116</definedName>
  </definedNames>
  <calcPr fullCalcOnLoad="1"/>
</workbook>
</file>

<file path=xl/sharedStrings.xml><?xml version="1.0" encoding="utf-8"?>
<sst xmlns="http://schemas.openxmlformats.org/spreadsheetml/2006/main" count="306" uniqueCount="136">
  <si>
    <t>СОГЛАСОВАНО</t>
  </si>
  <si>
    <t>УТВЕРЖДАЮ</t>
  </si>
  <si>
    <t xml:space="preserve"> Министр семейной и демографической политики  Тверской области                                                                                                        _______________ А.Н. Буданцева                                                        __.02.2024 г
</t>
  </si>
  <si>
    <t>И.о. директора государственного бюджетного учреждения "Социально-реабилитационный центр для несовершеннолетних" Весьегонского района</t>
  </si>
  <si>
    <t>_____________________Г.А.Чухляева                                                       __.02.2024 г</t>
  </si>
  <si>
    <t>Отчет о выполнении государственного задания</t>
  </si>
  <si>
    <t>Государственное бюджетное учреждение</t>
  </si>
  <si>
    <t>"Социально-рабилитационный центр для несовершеннолетних" Весьегонского  района</t>
  </si>
  <si>
    <t>(наименование государственного учреждения Тверской области)</t>
  </si>
  <si>
    <r>
      <rPr>
        <sz val="11"/>
        <rFont val="Times New Roman"/>
        <family val="1"/>
      </rPr>
      <t xml:space="preserve">за отчетный период с </t>
    </r>
    <r>
      <rPr>
        <b/>
        <u val="single"/>
        <sz val="16"/>
        <rFont val="Times New Roman"/>
        <family val="1"/>
      </rPr>
      <t>01.01.2023</t>
    </r>
    <r>
      <rPr>
        <b/>
        <sz val="16"/>
        <rFont val="Times New Roman"/>
        <family val="1"/>
      </rPr>
      <t xml:space="preserve"> </t>
    </r>
    <r>
      <rPr>
        <sz val="11"/>
        <rFont val="Times New Roman"/>
        <family val="1"/>
      </rPr>
      <t xml:space="preserve">по </t>
    </r>
    <r>
      <rPr>
        <b/>
        <u val="single"/>
        <sz val="16"/>
        <rFont val="Times New Roman"/>
        <family val="1"/>
      </rPr>
      <t>31.12.2023</t>
    </r>
  </si>
  <si>
    <r>
      <rPr>
        <u val="single"/>
        <sz val="11"/>
        <rFont val="Times New Roman"/>
        <family val="1"/>
      </rPr>
      <t>(</t>
    </r>
    <r>
      <rPr>
        <sz val="11"/>
        <rFont val="Times New Roman"/>
        <family val="1"/>
      </rPr>
      <t>6 месяцев</t>
    </r>
    <r>
      <rPr>
        <u val="single"/>
        <sz val="11"/>
        <rFont val="Times New Roman"/>
        <family val="1"/>
      </rPr>
      <t>,</t>
    </r>
    <r>
      <rPr>
        <sz val="11"/>
        <rFont val="Times New Roman"/>
        <family val="1"/>
      </rPr>
      <t xml:space="preserve"> 9 месяцев</t>
    </r>
    <r>
      <rPr>
        <b/>
        <i/>
        <u val="single"/>
        <sz val="11"/>
        <rFont val="Times New Roman"/>
        <family val="1"/>
      </rPr>
      <t>,</t>
    </r>
    <r>
      <rPr>
        <b/>
        <i/>
        <u val="single"/>
        <sz val="12"/>
        <rFont val="Times New Roman"/>
        <family val="1"/>
      </rPr>
      <t xml:space="preserve"> год</t>
    </r>
    <r>
      <rPr>
        <u val="single"/>
        <sz val="11"/>
        <rFont val="Times New Roman"/>
        <family val="1"/>
      </rPr>
      <t>)</t>
    </r>
  </si>
  <si>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</si>
  <si>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</si>
  <si>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</si>
  <si>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</si>
  <si>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rPr>
        <sz val="11"/>
        <rFont val="Times New Roman"/>
        <family val="1"/>
      </rP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rFont val="Times New Roman"/>
        <family val="1"/>
      </rPr>
      <t xml:space="preserve"> в пределах государственного задания</t>
    </r>
    <r>
      <rPr>
        <sz val="11"/>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</si>
  <si>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</si>
  <si>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</si>
  <si>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Индекс освоения финансовых средств</t>
  </si>
  <si>
    <t>Характеристика причин отклонения индекса освоения финансовых средств от 1</t>
  </si>
  <si>
    <t>гр. 6 = гр. 5 / (гр. 2 + гр. 3 + гр. 4)</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</si>
  <si>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</si>
  <si>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</si>
  <si>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</si>
  <si>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</si>
  <si>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</si>
  <si>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</si>
  <si>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</si>
  <si>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</si>
  <si>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</si>
  <si>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</si>
  <si>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Вес показателя в общем объеме государственных услуг (работ) в рамках государственного задания</t>
  </si>
  <si>
    <t xml:space="preserve">Итоговое выполнение государственного задания с учетом веса показателя объема государственных услуг, выполнения работ
</t>
  </si>
  <si>
    <t>Характеристика причин отклонения показателя качества государственной услуги (работы) от нормативного 
значения</t>
  </si>
  <si>
    <t>870000О.99.0.АЭ24АА05000</t>
  </si>
  <si>
    <r>
      <rPr>
        <b/>
        <sz val="11"/>
        <rFont val="Times New Roman"/>
        <family val="1"/>
      </rPr>
      <t xml:space="preserve">Государственная услуга 1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</si>
  <si>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Численность граждан, получивших социальные услуги</t>
    </r>
    <r>
      <rPr>
        <sz val="11"/>
        <rFont val="Times New Roman"/>
        <family val="1"/>
      </rPr>
      <t xml:space="preserve"> (Гражданин при наличии ребенка или детей (в том числе находящихся под опекой, попечительством), испытывающих трудности в социальной адаптации)</t>
    </r>
  </si>
  <si>
    <t>Человек</t>
  </si>
  <si>
    <t>870000О.99.0.АЭ24АА02000</t>
  </si>
  <si>
    <r>
      <rPr>
        <b/>
        <sz val="11"/>
        <rFont val="Times New Roman"/>
        <family val="1"/>
      </rPr>
      <t xml:space="preserve">Государственная услуга 2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</si>
  <si>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 xml:space="preserve">Численность граждан, получивших социальные услуги </t>
    </r>
    <r>
      <rPr>
        <sz val="11"/>
        <rFont val="Times New Roman"/>
        <family val="1"/>
      </rPr>
      <t xml:space="preserve"> (Гражданин при отсутствии возможности обеспечения ухода (в том числе временного) за инвалидом, ребенком, детьми, а также отсутствие попечения над ними)</t>
    </r>
  </si>
  <si>
    <t>870000О.99.0.АЭ24АА06000</t>
  </si>
  <si>
    <r>
      <rPr>
        <b/>
        <sz val="11"/>
        <rFont val="Times New Roman"/>
        <family val="1"/>
      </rPr>
      <t xml:space="preserve">Государственная услуга 3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</si>
  <si>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 xml:space="preserve">Численность граждан, получивших социальные услуги </t>
    </r>
    <r>
      <rPr>
        <sz val="11"/>
        <rFont val="Times New Roman"/>
        <family val="1"/>
      </rPr>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r>
  </si>
  <si>
    <t>870000О.99.0.АЭ24АА07000</t>
  </si>
  <si>
    <r>
      <rPr>
        <b/>
        <sz val="11"/>
        <rFont val="Times New Roman"/>
        <family val="1"/>
      </rPr>
      <t xml:space="preserve">Государственная услуга 4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</si>
  <si>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Численность граждан, получивших социальные услуги</t>
    </r>
    <r>
      <rPr>
        <sz val="11"/>
        <rFont val="Times New Roman"/>
        <family val="1"/>
      </rPr>
      <t xml:space="preserve"> (Гражданин при отсутствии работы и средств к существованию)</t>
    </r>
  </si>
  <si>
    <t>870000О.99.0.АЭ24АА08000</t>
  </si>
  <si>
    <r>
      <rPr>
        <b/>
        <sz val="11"/>
        <rFont val="Times New Roman"/>
        <family val="1"/>
      </rPr>
      <t xml:space="preserve">Государственная услуга 5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</si>
  <si>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Численность граждан, получивших социальные услуги</t>
    </r>
    <r>
      <rPr>
        <sz val="11"/>
        <rFont val="Times New Roman"/>
        <family val="1"/>
      </rPr>
      <t xml:space="preserve">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r>
  </si>
  <si>
    <t>870000О.99.0.АЭ25АА78000</t>
  </si>
  <si>
    <t>870000О.99.0.АЭ25АА77000</t>
  </si>
  <si>
    <r>
      <rPr>
        <b/>
        <sz val="11"/>
        <rFont val="Times New Roman"/>
        <family val="1"/>
      </rPr>
      <t xml:space="preserve">Численность граждан, получивших социальные </t>
    </r>
    <r>
      <rPr>
        <sz val="11"/>
        <rFont val="Times New Roman"/>
        <family val="1"/>
      </rPr>
      <t>услугиГражданин при наличии ребенка или детей (в том числе находящихся под опекой, попечительством), испытывающих трудности в социальной адаптации</t>
    </r>
  </si>
  <si>
    <t>22889000Р69100310002001</t>
  </si>
  <si>
    <r>
      <rPr>
        <b/>
        <sz val="10"/>
        <rFont val="Times New Roman"/>
        <family val="1"/>
      </rPr>
      <t>Численность семей, получивших социальное сопровождение</t>
    </r>
    <r>
      <rPr>
        <sz val="10"/>
        <rFont val="Times New Roman"/>
        <family val="1"/>
      </rPr>
      <t xml:space="preserve">                                                                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t>
    </r>
  </si>
  <si>
    <t>Семья</t>
  </si>
  <si>
    <t>ВСЕГО</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</si>
  <si>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</si>
  <si>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</si>
  <si>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</si>
  <si>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</si>
  <si>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</si>
  <si>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</si>
  <si>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</si>
  <si>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государственной услуги (работы) с указанием характеристик (содержание услуги (работы), условия оказания (выполнения) услуги (работы))</t>
  </si>
  <si>
    <t>Показатель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</si>
  <si>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</si>
  <si>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</si>
  <si>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</si>
  <si>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</si>
  <si>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 xml:space="preserve">Характеристика причин отклонения показателя качества государственной услуги (работы) от нормативного значения
</t>
  </si>
  <si>
    <t>наименование</t>
  </si>
  <si>
    <t>единица измерения</t>
  </si>
  <si>
    <t>гр. 9 = гр. 7 / гр. 6</t>
  </si>
  <si>
    <t>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</si>
  <si>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</si>
  <si>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</si>
  <si>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1.1</t>
  </si>
  <si>
    <t>Количество нарушений санитарного законодательства в отчетном году, выявленных при проведении проверок</t>
  </si>
  <si>
    <t>штук</t>
  </si>
  <si>
    <t>1.2</t>
  </si>
  <si>
    <t xml:space="preserve">Удовлетворенность получателей социальных услуг в оказанных социальных услугах </t>
  </si>
  <si>
    <t>1.3</t>
  </si>
  <si>
    <t>Укомплектование организации специалистами, оказывающими социальные услуги</t>
  </si>
  <si>
    <t>1.4</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</si>
  <si>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</si>
  <si>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1.5</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</si>
  <si>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</si>
  <si>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2</t>
  </si>
  <si>
    <t>2.1</t>
  </si>
  <si>
    <t>2.2</t>
  </si>
  <si>
    <t>2.3</t>
  </si>
  <si>
    <t>2.4</t>
  </si>
  <si>
    <t>2.5</t>
  </si>
  <si>
    <t>3</t>
  </si>
  <si>
    <t>3.1</t>
  </si>
  <si>
    <t>3.2</t>
  </si>
  <si>
    <t>3.3</t>
  </si>
  <si>
    <t>3.4</t>
  </si>
  <si>
    <t>3.5</t>
  </si>
  <si>
    <t>4</t>
  </si>
  <si>
    <t>4.1</t>
  </si>
  <si>
    <t>4.2</t>
  </si>
  <si>
    <t>4.3</t>
  </si>
  <si>
    <t>4.4</t>
  </si>
  <si>
    <t>4.5</t>
  </si>
  <si>
    <t>5</t>
  </si>
  <si>
    <t>5.1</t>
  </si>
  <si>
    <t>5.2</t>
  </si>
  <si>
    <t>5.3</t>
  </si>
  <si>
    <t>5.4</t>
  </si>
  <si>
    <t>5.5</t>
  </si>
  <si>
    <t xml:space="preserve">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          </t>
  </si>
  <si>
    <t>Процент</t>
  </si>
  <si>
    <t>6.1</t>
  </si>
  <si>
    <t>Количество направлений деятельности в рамках межведомственного взаимодействия</t>
  </si>
  <si>
    <t>6.2</t>
  </si>
  <si>
    <t>Количество получателей, нуждающихся в социальном сопровождении</t>
  </si>
  <si>
    <t>семьи</t>
  </si>
  <si>
    <t>6.3</t>
  </si>
  <si>
    <t>Удовлетворенность получателей социальных услуг в оказанном социальном сопровождении</t>
  </si>
  <si>
    <t>7</t>
  </si>
  <si>
    <t>Предоставление срочных социальных услуг</t>
  </si>
  <si>
    <t>7.1</t>
  </si>
  <si>
    <t>7.2</t>
  </si>
  <si>
    <t>7.3</t>
  </si>
  <si>
    <t>Удовлетворенность получателей социальных услуг в оказанных социальных услугах</t>
  </si>
  <si>
    <t>7.4</t>
  </si>
  <si>
    <t>8</t>
  </si>
  <si>
    <t>8.1</t>
  </si>
  <si>
    <t>8.2</t>
  </si>
  <si>
    <t>8.3</t>
  </si>
  <si>
    <t>8.4</t>
  </si>
  <si>
    <r>
      <t>Государственная услуга 6</t>
    </r>
    <r>
      <rPr>
        <sz val="11"/>
        <rFont val="Times New Roman"/>
        <family val="1"/>
      </rPr>
      <t xml:space="preserve">                                                 Предоставление социального обслуживания в полустационарной форм</t>
    </r>
  </si>
  <si>
    <r>
      <t xml:space="preserve">Государственная услуга 7       </t>
    </r>
    <r>
      <rPr>
        <sz val="11"/>
        <rFont val="Times New Roman"/>
        <family val="1"/>
      </rPr>
      <t xml:space="preserve">                                          Предоставление социального обслуживания в полустационарной форм</t>
    </r>
  </si>
  <si>
    <r>
      <t xml:space="preserve">     Государственная работа8                                                     </t>
    </r>
    <r>
      <rPr>
        <sz val="11"/>
        <rFont val="Times New Roman"/>
        <family val="1"/>
      </rPr>
      <t>Социальное сопровождение граждан нуждающихся в социальном обслуживании</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</si>
</sst>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quot;р.&quot;_-;\-* #,##0.00&quot;р.&quot;_-;_-* \-??&quot;р.&quot;_-;_-@_-"/>
  </numFmts>
  <fonts count="55">
    <font>
      <sz val="11"/>
      <color indexed="8"/>
      <name val="Calibri"/>
      <family val="2"/>
    </font>
    <font>
      <sz val="10"/>
      <name val="Arial"/>
      <family val="0"/>
    </font>
    <font>
      <sz val="10"/>
      <color indexed="8"/>
      <name val="Arial"/>
      <family val="2"/>
    </font>
    <font>
      <sz val="10"/>
      <color indexed="8"/>
      <name val="Times New Roman"/>
      <family val="1"/>
    </font>
    <font>
      <b/>
      <sz val="11"/>
      <name val="Times New Roman"/>
      <family val="1"/>
    </font>
    <font>
      <sz val="11"/>
      <name val="Calibri"/>
      <family val="2"/>
    </font>
    <font>
      <sz val="11"/>
      <name val="Times New Roman"/>
      <family val="1"/>
    </font>
    <font>
      <b/>
      <sz val="12"/>
      <name val="Times New Roman"/>
      <family val="1"/>
    </font>
    <font>
      <u val="single"/>
      <sz val="11"/>
      <name val="Times New Roman"/>
      <family val="1"/>
    </font>
    <font>
      <b/>
      <u val="single"/>
      <sz val="16"/>
      <name val="Times New Roman"/>
      <family val="1"/>
    </font>
    <font>
      <b/>
      <sz val="16"/>
      <name val="Times New Roman"/>
      <family val="1"/>
    </font>
    <font>
      <b/>
      <i/>
      <u val="single"/>
      <sz val="11"/>
      <name val="Times New Roman"/>
      <family val="1"/>
    </font>
    <font>
      <b/>
      <i/>
      <u val="single"/>
      <sz val="12"/>
      <name val="Times New Roman"/>
      <family val="1"/>
    </font>
    <font>
      <sz val="10"/>
      <name val="Times New Roman"/>
      <family val="1"/>
    </font>
    <font>
      <b/>
      <sz val="14"/>
      <name val="Times New Roman"/>
      <family val="1"/>
    </font>
    <font>
      <b/>
      <sz val="10"/>
      <name val="Times New Roman"/>
      <family val="1"/>
    </font>
    <font>
      <sz val="14"/>
      <name val="Times New Roman"/>
      <family val="1"/>
    </font>
    <font>
      <sz val="14"/>
      <name val="Calibri"/>
      <family val="2"/>
    </font>
    <font>
      <sz val="8"/>
      <name val="Segoe U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Calibri"/>
      <family val="2"/>
    </font>
    <font>
      <b/>
      <sz val="12"/>
      <color indexed="8"/>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35">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63"/>
      </left>
      <right style="thin">
        <color indexed="63"/>
      </right>
      <top style="thin">
        <color indexed="63"/>
      </top>
      <bottom style="thin">
        <color indexed="63"/>
      </bottom>
    </border>
    <border>
      <left style="thin">
        <color indexed="63"/>
      </left>
      <right style="thin">
        <color indexed="63"/>
      </right>
      <top style="thin">
        <color indexed="63"/>
      </top>
      <bottom>
        <color indexed="63"/>
      </bottom>
    </border>
    <border>
      <left style="thin">
        <color indexed="63"/>
      </left>
      <right>
        <color indexed="63"/>
      </right>
      <top style="thin">
        <color indexed="63"/>
      </top>
      <bottom style="thin">
        <color indexed="63"/>
      </bottom>
    </border>
    <border>
      <left style="thin">
        <color indexed="63"/>
      </left>
      <right>
        <color indexed="63"/>
      </right>
      <top style="medium">
        <color indexed="63"/>
      </top>
      <bottom style="thin">
        <color indexed="63"/>
      </bottom>
    </border>
    <border>
      <left style="thin">
        <color indexed="63"/>
      </left>
      <right>
        <color indexed="63"/>
      </right>
      <top style="thin">
        <color indexed="63"/>
      </top>
      <bottom>
        <color indexed="63"/>
      </bottom>
    </border>
    <border>
      <left style="thin">
        <color indexed="63"/>
      </left>
      <right>
        <color indexed="63"/>
      </right>
      <top style="medium">
        <color indexed="63"/>
      </top>
      <bottom>
        <color indexed="63"/>
      </bottom>
    </border>
    <border>
      <left style="thin">
        <color indexed="63"/>
      </left>
      <right style="thin">
        <color indexed="63"/>
      </right>
      <top>
        <color indexed="63"/>
      </top>
      <bottom style="thin">
        <color indexed="63"/>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63"/>
      </left>
      <right style="thin">
        <color indexed="63"/>
      </right>
      <top>
        <color indexed="63"/>
      </top>
      <bottom>
        <color indexed="63"/>
      </bottom>
    </border>
    <border>
      <left style="medium"/>
      <right>
        <color indexed="63"/>
      </right>
      <top style="medium"/>
      <bottom style="medium"/>
    </border>
    <border>
      <left style="medium">
        <color indexed="63"/>
      </left>
      <right style="medium">
        <color indexed="63"/>
      </right>
      <top style="medium"/>
      <bottom style="medium"/>
    </border>
    <border>
      <left style="medium">
        <color indexed="63"/>
      </left>
      <right style="medium"/>
      <top style="medium"/>
      <bottom style="medium"/>
    </border>
    <border>
      <left style="thin">
        <color indexed="63"/>
      </left>
      <right style="thin">
        <color indexed="63"/>
      </right>
      <top style="medium">
        <color indexed="63"/>
      </top>
      <bottom style="thin">
        <color indexed="63"/>
      </bottom>
    </border>
    <border>
      <left>
        <color indexed="63"/>
      </left>
      <right style="thin">
        <color indexed="63"/>
      </right>
      <top style="thin">
        <color indexed="63"/>
      </top>
      <bottom style="thin">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medium">
        <color indexed="63"/>
      </top>
      <bottom style="thin">
        <color indexed="63"/>
      </bottom>
    </border>
    <border>
      <left style="thin">
        <color indexed="63"/>
      </left>
      <right style="medium">
        <color indexed="63"/>
      </right>
      <top style="thin">
        <color indexed="63"/>
      </top>
      <bottom style="thin">
        <color indexed="63"/>
      </bottom>
    </border>
    <border>
      <left style="thin">
        <color indexed="63"/>
      </left>
      <right style="thin">
        <color indexed="63"/>
      </right>
      <top>
        <color indexed="63"/>
      </top>
      <bottom style="medium">
        <color indexed="63"/>
      </bottom>
    </border>
    <border>
      <left style="thin">
        <color indexed="63"/>
      </left>
      <right style="medium">
        <color indexed="63"/>
      </right>
      <top style="thin">
        <color indexed="63"/>
      </top>
      <bottom style="mediu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4" fontId="2" fillId="0" borderId="1">
      <alignment horizontal="right" vertical="top" shrinkToFit="1"/>
      <protection/>
    </xf>
    <xf numFmtId="4" fontId="2" fillId="20" borderId="1">
      <alignment horizontal="right" vertical="top" shrinkToFit="1"/>
      <protection/>
    </xf>
    <xf numFmtId="4" fontId="2" fillId="21" borderId="2">
      <alignment horizontal="right" vertical="top" shrinkToFit="1"/>
      <protection/>
    </xf>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0" fillId="28" borderId="3" applyNumberFormat="0" applyAlignment="0" applyProtection="0"/>
    <xf numFmtId="0" fontId="41" fillId="29" borderId="4" applyNumberFormat="0" applyAlignment="0" applyProtection="0"/>
    <xf numFmtId="0" fontId="42" fillId="29" borderId="3" applyNumberFormat="0" applyAlignment="0" applyProtection="0"/>
    <xf numFmtId="44" fontId="1" fillId="0" borderId="0" applyFill="0" applyBorder="0" applyAlignment="0" applyProtection="0"/>
    <xf numFmtId="42" fontId="1" fillId="0" borderId="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0" fontId="49" fillId="31" borderId="0" applyNumberFormat="0" applyBorder="0" applyAlignment="0" applyProtection="0"/>
    <xf numFmtId="164" fontId="3" fillId="0" borderId="0">
      <alignment vertical="top" wrapText="1"/>
      <protection/>
    </xf>
    <xf numFmtId="0" fontId="0" fillId="0" borderId="0">
      <alignment/>
      <protection/>
    </xf>
    <xf numFmtId="164" fontId="3" fillId="0" borderId="0">
      <alignment vertical="top" wrapText="1"/>
      <protection/>
    </xf>
    <xf numFmtId="0" fontId="50" fillId="32" borderId="0" applyNumberFormat="0" applyBorder="0" applyAlignment="0" applyProtection="0"/>
    <xf numFmtId="0" fontId="51" fillId="0" borderId="0" applyNumberFormat="0" applyFill="0" applyBorder="0" applyAlignment="0" applyProtection="0"/>
    <xf numFmtId="0" fontId="0" fillId="33" borderId="10" applyNumberFormat="0" applyFont="0" applyAlignment="0" applyProtection="0"/>
    <xf numFmtId="9" fontId="0" fillId="0" borderId="0" applyFill="0" applyBorder="0" applyAlignment="0" applyProtection="0"/>
    <xf numFmtId="0" fontId="52" fillId="0" borderId="11" applyNumberFormat="0" applyFill="0" applyAlignment="0" applyProtection="0"/>
    <xf numFmtId="0" fontId="53"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4" fillId="34" borderId="0" applyNumberFormat="0" applyBorder="0" applyAlignment="0" applyProtection="0"/>
  </cellStyleXfs>
  <cellXfs count="110">
    <xf numFmtId="0" fontId="0" fillId="0" borderId="0" xfId="0" applyAlignment="1">
      <alignment/>
    </xf>
    <xf numFmtId="0" fontId="0" fillId="35" borderId="0" xfId="0" applyFill="1" applyAlignment="1">
      <alignment/>
    </xf>
    <xf numFmtId="0" fontId="0" fillId="35" borderId="0" xfId="0" applyFill="1" applyAlignment="1">
      <alignment horizontal="center" vertical="center"/>
    </xf>
    <xf numFmtId="0" fontId="5" fillId="0" borderId="0" xfId="0" applyFont="1" applyFill="1" applyAlignment="1">
      <alignment wrapText="1"/>
    </xf>
    <xf numFmtId="0" fontId="5" fillId="0" borderId="0" xfId="0" applyFont="1" applyFill="1" applyAlignment="1">
      <alignment/>
    </xf>
    <xf numFmtId="0" fontId="4" fillId="0" borderId="0" xfId="0" applyFont="1" applyFill="1" applyAlignment="1">
      <alignment horizontal="center" wrapText="1"/>
    </xf>
    <xf numFmtId="0" fontId="5" fillId="0" borderId="0" xfId="0" applyFont="1" applyFill="1" applyAlignment="1">
      <alignment horizontal="center" vertical="center"/>
    </xf>
    <xf numFmtId="0" fontId="5" fillId="0" borderId="0" xfId="0" applyFont="1" applyFill="1" applyAlignment="1">
      <alignment horizontal="left" wrapText="1"/>
    </xf>
    <xf numFmtId="0" fontId="6" fillId="0" borderId="0" xfId="0" applyFont="1" applyFill="1" applyAlignment="1">
      <alignment horizontal="right"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3" fontId="6" fillId="0" borderId="12" xfId="0" applyNumberFormat="1" applyFont="1" applyFill="1" applyBorder="1" applyAlignment="1">
      <alignment horizontal="center" vertical="center" wrapText="1"/>
    </xf>
    <xf numFmtId="9" fontId="5" fillId="0" borderId="0" xfId="61" applyFont="1" applyFill="1" applyBorder="1" applyAlignment="1" applyProtection="1">
      <alignment/>
      <protection/>
    </xf>
    <xf numFmtId="0" fontId="5" fillId="0" borderId="0" xfId="0" applyFont="1" applyFill="1" applyBorder="1" applyAlignment="1">
      <alignment/>
    </xf>
    <xf numFmtId="4" fontId="1" fillId="0" borderId="0" xfId="33" applyFont="1" applyFill="1" applyBorder="1" applyProtection="1">
      <alignment horizontal="right" vertical="top" shrinkToFit="1"/>
      <protection/>
    </xf>
    <xf numFmtId="4" fontId="1" fillId="0" borderId="0" xfId="34" applyFont="1" applyFill="1" applyBorder="1" applyProtection="1">
      <alignment horizontal="right" vertical="top" shrinkToFit="1"/>
      <protection/>
    </xf>
    <xf numFmtId="4" fontId="5" fillId="0" borderId="0"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2" fontId="13" fillId="35" borderId="1" xfId="0" applyNumberFormat="1" applyFont="1" applyFill="1" applyBorder="1" applyAlignment="1" applyProtection="1">
      <alignment vertical="top" wrapText="1"/>
      <protection hidden="1"/>
    </xf>
    <xf numFmtId="0" fontId="4"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4" fontId="6" fillId="0" borderId="12" xfId="0" applyNumberFormat="1" applyFont="1" applyFill="1" applyBorder="1" applyAlignment="1">
      <alignment horizontal="center" vertical="center" wrapText="1"/>
    </xf>
    <xf numFmtId="2" fontId="6" fillId="0" borderId="12" xfId="0" applyNumberFormat="1" applyFont="1" applyFill="1" applyBorder="1" applyAlignment="1">
      <alignment horizontal="center" vertical="center" wrapText="1"/>
    </xf>
    <xf numFmtId="2" fontId="14" fillId="0" borderId="12" xfId="0" applyNumberFormat="1" applyFont="1" applyFill="1" applyBorder="1" applyAlignment="1">
      <alignment horizontal="center" vertical="center" wrapText="1"/>
    </xf>
    <xf numFmtId="0" fontId="0" fillId="0" borderId="0" xfId="0" applyFont="1" applyAlignment="1">
      <alignment/>
    </xf>
    <xf numFmtId="0" fontId="6"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3" xfId="0" applyFont="1" applyFill="1" applyBorder="1" applyAlignment="1">
      <alignment horizontal="center" vertical="center" wrapText="1"/>
    </xf>
    <xf numFmtId="4" fontId="6" fillId="0" borderId="13" xfId="0" applyNumberFormat="1" applyFont="1" applyFill="1" applyBorder="1" applyAlignment="1">
      <alignment horizontal="center" vertical="center" wrapText="1"/>
    </xf>
    <xf numFmtId="3" fontId="6" fillId="0" borderId="13" xfId="0" applyNumberFormat="1" applyFont="1" applyFill="1" applyBorder="1" applyAlignment="1">
      <alignment horizontal="center" vertical="center" wrapText="1"/>
    </xf>
    <xf numFmtId="2" fontId="6" fillId="0" borderId="13" xfId="0" applyNumberFormat="1" applyFont="1" applyFill="1" applyBorder="1" applyAlignment="1">
      <alignment horizontal="center" vertical="center" wrapText="1"/>
    </xf>
    <xf numFmtId="3" fontId="6" fillId="0" borderId="18" xfId="0" applyNumberFormat="1" applyFont="1" applyFill="1" applyBorder="1" applyAlignment="1">
      <alignment horizontal="center" vertical="center" wrapText="1"/>
    </xf>
    <xf numFmtId="0" fontId="6" fillId="0" borderId="18" xfId="0" applyFont="1" applyFill="1" applyBorder="1" applyAlignment="1">
      <alignment horizontal="center" vertical="center" wrapText="1"/>
    </xf>
    <xf numFmtId="4" fontId="6" fillId="0" borderId="18"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top" wrapText="1"/>
    </xf>
    <xf numFmtId="4" fontId="6"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2" fontId="6" fillId="0" borderId="0" xfId="0" applyNumberFormat="1" applyFont="1" applyFill="1" applyBorder="1" applyAlignment="1">
      <alignment horizontal="center" vertical="center" wrapText="1"/>
    </xf>
    <xf numFmtId="4" fontId="6" fillId="0" borderId="0" xfId="0" applyNumberFormat="1" applyFont="1" applyFill="1" applyBorder="1" applyAlignment="1">
      <alignment horizontal="center" vertical="center"/>
    </xf>
    <xf numFmtId="2" fontId="14" fillId="0" borderId="0" xfId="0" applyNumberFormat="1" applyFont="1" applyFill="1" applyBorder="1" applyAlignment="1">
      <alignment vertical="center" wrapText="1"/>
    </xf>
    <xf numFmtId="0" fontId="17" fillId="0" borderId="0" xfId="0" applyFont="1" applyFill="1" applyBorder="1" applyAlignment="1">
      <alignment/>
    </xf>
    <xf numFmtId="0" fontId="5" fillId="0" borderId="0" xfId="0" applyFont="1" applyFill="1" applyBorder="1" applyAlignment="1">
      <alignment horizontal="center" vertical="center"/>
    </xf>
    <xf numFmtId="4" fontId="5" fillId="0" borderId="0" xfId="0" applyNumberFormat="1" applyFont="1" applyFill="1" applyAlignment="1">
      <alignment horizontal="center" vertical="center"/>
    </xf>
    <xf numFmtId="1" fontId="5" fillId="0" borderId="0" xfId="0" applyNumberFormat="1" applyFont="1" applyFill="1" applyAlignment="1">
      <alignment/>
    </xf>
    <xf numFmtId="0" fontId="4" fillId="0" borderId="0" xfId="0" applyFont="1" applyFill="1" applyBorder="1" applyAlignment="1">
      <alignment horizontal="center" wrapText="1"/>
    </xf>
    <xf numFmtId="0" fontId="6" fillId="0" borderId="0" xfId="0" applyFont="1" applyFill="1" applyBorder="1" applyAlignment="1">
      <alignment horizontal="center" vertical="top" wrapText="1"/>
    </xf>
    <xf numFmtId="0" fontId="7"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6" fillId="0" borderId="12" xfId="0" applyFont="1" applyFill="1" applyBorder="1" applyAlignment="1">
      <alignment horizontal="center" vertical="center" wrapText="1"/>
    </xf>
    <xf numFmtId="2" fontId="14" fillId="0" borderId="12" xfId="0" applyNumberFormat="1" applyFont="1" applyFill="1" applyBorder="1" applyAlignment="1">
      <alignment horizontal="center" vertical="center" wrapText="1"/>
    </xf>
    <xf numFmtId="3" fontId="6" fillId="0" borderId="19" xfId="0" applyNumberFormat="1" applyFont="1" applyFill="1" applyBorder="1" applyAlignment="1">
      <alignment horizontal="center" vertical="center" wrapText="1"/>
    </xf>
    <xf numFmtId="4" fontId="6" fillId="0" borderId="19" xfId="35" applyFont="1" applyFill="1" applyBorder="1" applyAlignment="1" applyProtection="1">
      <alignment horizontal="center" vertical="center" shrinkToFit="1"/>
      <protection/>
    </xf>
    <xf numFmtId="4" fontId="6" fillId="0" borderId="19" xfId="33" applyFont="1" applyFill="1" applyBorder="1" applyAlignment="1" applyProtection="1">
      <alignment horizontal="center" vertical="center" shrinkToFit="1"/>
      <protection/>
    </xf>
    <xf numFmtId="4" fontId="6" fillId="0" borderId="19" xfId="0" applyNumberFormat="1" applyFont="1" applyFill="1" applyBorder="1" applyAlignment="1">
      <alignment horizontal="center" vertical="center" wrapText="1"/>
    </xf>
    <xf numFmtId="4" fontId="13" fillId="0" borderId="19" xfId="0" applyNumberFormat="1" applyFont="1" applyFill="1" applyBorder="1" applyAlignment="1">
      <alignment horizontal="center" vertical="center" wrapText="1"/>
    </xf>
    <xf numFmtId="0" fontId="36" fillId="0" borderId="0" xfId="0" applyFont="1" applyAlignment="1">
      <alignment vertical="center"/>
    </xf>
    <xf numFmtId="2" fontId="13" fillId="35" borderId="20" xfId="0" applyNumberFormat="1" applyFont="1" applyFill="1" applyBorder="1" applyAlignment="1" applyProtection="1">
      <alignment vertical="top" wrapText="1"/>
      <protection hidden="1"/>
    </xf>
    <xf numFmtId="0" fontId="4" fillId="0" borderId="21" xfId="0" applyNumberFormat="1" applyFont="1" applyFill="1" applyBorder="1" applyAlignment="1">
      <alignment horizontal="center" vertical="center" wrapText="1"/>
    </xf>
    <xf numFmtId="0" fontId="15" fillId="0" borderId="21" xfId="0" applyNumberFormat="1" applyFont="1" applyFill="1" applyBorder="1" applyAlignment="1">
      <alignment horizontal="center" vertical="top" wrapText="1"/>
    </xf>
    <xf numFmtId="4" fontId="6" fillId="0" borderId="22" xfId="0" applyNumberFormat="1" applyFont="1" applyFill="1" applyBorder="1" applyAlignment="1">
      <alignment horizontal="center" vertical="center" wrapText="1"/>
    </xf>
    <xf numFmtId="3" fontId="6" fillId="0" borderId="22" xfId="0" applyNumberFormat="1" applyFont="1" applyFill="1" applyBorder="1" applyAlignment="1">
      <alignment horizontal="center" vertical="center" wrapText="1"/>
    </xf>
    <xf numFmtId="0" fontId="6" fillId="0" borderId="22" xfId="0" applyFont="1" applyFill="1" applyBorder="1" applyAlignment="1">
      <alignment horizontal="center" vertical="center" wrapText="1"/>
    </xf>
    <xf numFmtId="2" fontId="6" fillId="0" borderId="22" xfId="0" applyNumberFormat="1" applyFont="1" applyFill="1" applyBorder="1" applyAlignment="1">
      <alignment horizontal="center" vertical="center" wrapText="1"/>
    </xf>
    <xf numFmtId="2" fontId="14" fillId="0" borderId="13" xfId="0" applyNumberFormat="1" applyFont="1" applyFill="1" applyBorder="1" applyAlignment="1">
      <alignment horizontal="center" vertical="center" wrapText="1"/>
    </xf>
    <xf numFmtId="0" fontId="35" fillId="0" borderId="23" xfId="0" applyFont="1" applyFill="1" applyBorder="1" applyAlignment="1">
      <alignment vertical="center"/>
    </xf>
    <xf numFmtId="49" fontId="7" fillId="0" borderId="24" xfId="0" applyNumberFormat="1" applyFont="1" applyFill="1" applyBorder="1" applyAlignment="1">
      <alignment horizontal="center" vertical="center" wrapText="1"/>
    </xf>
    <xf numFmtId="4" fontId="7" fillId="0" borderId="24" xfId="0" applyNumberFormat="1" applyFont="1" applyFill="1" applyBorder="1" applyAlignment="1">
      <alignment horizontal="center" vertical="center" wrapText="1"/>
    </xf>
    <xf numFmtId="3" fontId="7" fillId="0" borderId="24" xfId="0" applyNumberFormat="1" applyFont="1" applyFill="1" applyBorder="1" applyAlignment="1">
      <alignment horizontal="center" vertical="center" wrapText="1"/>
    </xf>
    <xf numFmtId="2" fontId="7" fillId="0" borderId="24" xfId="0" applyNumberFormat="1" applyFont="1" applyFill="1" applyBorder="1" applyAlignment="1">
      <alignment vertical="center" wrapText="1"/>
    </xf>
    <xf numFmtId="0" fontId="35" fillId="0" borderId="25" xfId="0" applyFont="1" applyFill="1" applyBorder="1" applyAlignment="1">
      <alignment vertical="center"/>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6" xfId="0" applyFont="1" applyFill="1" applyBorder="1" applyAlignment="1">
      <alignment vertical="top" wrapText="1"/>
    </xf>
    <xf numFmtId="0" fontId="6" fillId="0" borderId="1" xfId="0" applyNumberFormat="1" applyFont="1" applyFill="1" applyBorder="1" applyAlignment="1">
      <alignment vertical="top" wrapText="1"/>
    </xf>
    <xf numFmtId="0" fontId="6" fillId="0" borderId="27" xfId="0" applyFont="1" applyFill="1" applyBorder="1" applyAlignment="1">
      <alignment horizontal="center" vertical="center" wrapText="1"/>
    </xf>
    <xf numFmtId="4" fontId="37" fillId="35" borderId="1" xfId="0" applyNumberFormat="1" applyFont="1" applyFill="1" applyBorder="1" applyAlignment="1">
      <alignment horizontal="center" vertical="center" wrapText="1"/>
    </xf>
    <xf numFmtId="2" fontId="6" fillId="0" borderId="12" xfId="0" applyNumberFormat="1" applyFont="1" applyFill="1" applyBorder="1" applyAlignment="1">
      <alignment horizontal="center" vertical="center"/>
    </xf>
    <xf numFmtId="0" fontId="6" fillId="0" borderId="12" xfId="0" applyFont="1" applyFill="1" applyBorder="1" applyAlignment="1">
      <alignment/>
    </xf>
    <xf numFmtId="49" fontId="6" fillId="0" borderId="14" xfId="0" applyNumberFormat="1" applyFont="1" applyFill="1" applyBorder="1" applyAlignment="1">
      <alignment horizontal="center" vertical="center" wrapText="1"/>
    </xf>
    <xf numFmtId="0" fontId="6" fillId="0" borderId="12" xfId="0" applyFont="1" applyFill="1" applyBorder="1" applyAlignment="1">
      <alignment vertical="top" wrapText="1"/>
    </xf>
    <xf numFmtId="0" fontId="6" fillId="0" borderId="12" xfId="0" applyNumberFormat="1"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28" xfId="0" applyFont="1" applyFill="1" applyBorder="1" applyAlignment="1">
      <alignment vertical="top" wrapText="1"/>
    </xf>
    <xf numFmtId="2" fontId="6" fillId="0" borderId="12" xfId="0" applyNumberFormat="1" applyFont="1" applyFill="1" applyBorder="1" applyAlignment="1">
      <alignment horizontal="center" vertical="center" wrapText="1"/>
    </xf>
    <xf numFmtId="0" fontId="6" fillId="0" borderId="26" xfId="0" applyFont="1" applyFill="1" applyBorder="1" applyAlignment="1">
      <alignment vertical="center" wrapText="1"/>
    </xf>
    <xf numFmtId="0" fontId="6" fillId="0" borderId="29" xfId="0" applyFont="1" applyFill="1" applyBorder="1" applyAlignment="1">
      <alignment vertical="center" wrapText="1"/>
    </xf>
    <xf numFmtId="0" fontId="6" fillId="0" borderId="18" xfId="0" applyFont="1" applyFill="1" applyBorder="1" applyAlignment="1">
      <alignment vertical="center" wrapText="1"/>
    </xf>
    <xf numFmtId="0" fontId="6" fillId="0" borderId="30" xfId="0" applyFont="1" applyFill="1" applyBorder="1" applyAlignment="1">
      <alignment vertical="center" wrapText="1"/>
    </xf>
    <xf numFmtId="0" fontId="6" fillId="0" borderId="31" xfId="0" applyFont="1" applyFill="1" applyBorder="1" applyAlignment="1">
      <alignment vertical="center" wrapText="1"/>
    </xf>
    <xf numFmtId="0" fontId="6" fillId="0" borderId="32" xfId="0" applyFont="1" applyFill="1" applyBorder="1" applyAlignment="1">
      <alignment vertical="center" wrapText="1"/>
    </xf>
    <xf numFmtId="0" fontId="6" fillId="0" borderId="12" xfId="0" applyFont="1" applyFill="1" applyBorder="1" applyAlignment="1">
      <alignment vertical="center" wrapText="1"/>
    </xf>
    <xf numFmtId="1" fontId="6" fillId="0" borderId="12" xfId="0" applyNumberFormat="1" applyFont="1" applyFill="1" applyBorder="1" applyAlignment="1">
      <alignment horizontal="center" vertical="center" wrapText="1"/>
    </xf>
    <xf numFmtId="49" fontId="6" fillId="0" borderId="12" xfId="0" applyNumberFormat="1" applyFont="1" applyFill="1" applyBorder="1" applyAlignment="1">
      <alignment horizontal="center" wrapText="1"/>
    </xf>
    <xf numFmtId="0" fontId="6" fillId="0" borderId="28" xfId="0" applyFont="1" applyFill="1" applyBorder="1" applyAlignment="1">
      <alignment vertical="center" wrapText="1"/>
    </xf>
    <xf numFmtId="0" fontId="6" fillId="0" borderId="12" xfId="0" applyFont="1" applyFill="1" applyBorder="1" applyAlignment="1">
      <alignment horizontal="center"/>
    </xf>
    <xf numFmtId="0" fontId="6" fillId="36" borderId="33" xfId="0" applyNumberFormat="1" applyFont="1" applyFill="1" applyBorder="1" applyAlignment="1">
      <alignment vertical="top" wrapText="1"/>
    </xf>
    <xf numFmtId="0" fontId="6" fillId="0" borderId="1" xfId="0" applyNumberFormat="1" applyFont="1" applyFill="1" applyBorder="1" applyAlignment="1">
      <alignment horizontal="center" vertical="center" wrapText="1"/>
    </xf>
    <xf numFmtId="3" fontId="6" fillId="0" borderId="34" xfId="0" applyNumberFormat="1" applyFont="1" applyFill="1" applyBorder="1" applyAlignment="1">
      <alignment horizontal="center" vertical="center" wrapText="1"/>
    </xf>
    <xf numFmtId="49" fontId="6" fillId="0" borderId="12" xfId="0" applyNumberFormat="1" applyFont="1" applyFill="1" applyBorder="1" applyAlignment="1">
      <alignment horizontal="center"/>
    </xf>
    <xf numFmtId="0" fontId="6" fillId="0" borderId="33" xfId="0" applyNumberFormat="1" applyFont="1" applyFill="1" applyBorder="1" applyAlignment="1">
      <alignment vertical="top" wrapText="1"/>
    </xf>
    <xf numFmtId="164" fontId="6" fillId="0" borderId="1" xfId="0" applyNumberFormat="1" applyFont="1" applyFill="1" applyBorder="1" applyAlignment="1">
      <alignment horizontal="center" vertical="center" wrapText="1"/>
    </xf>
    <xf numFmtId="3" fontId="6" fillId="0" borderId="12" xfId="0" applyNumberFormat="1" applyFont="1" applyFill="1" applyBorder="1" applyAlignment="1">
      <alignment horizontal="center" vertical="center"/>
    </xf>
    <xf numFmtId="0" fontId="4" fillId="0" borderId="14" xfId="0" applyFont="1" applyFill="1" applyBorder="1" applyAlignment="1">
      <alignment horizontal="center" vertical="center" wrapText="1"/>
    </xf>
    <xf numFmtId="2" fontId="6" fillId="35" borderId="1" xfId="0" applyNumberFormat="1" applyFont="1" applyFill="1" applyBorder="1" applyAlignment="1" applyProtection="1">
      <alignment vertical="top" wrapText="1"/>
      <protection hidden="1"/>
    </xf>
    <xf numFmtId="49" fontId="4" fillId="0" borderId="14" xfId="0" applyNumberFormat="1" applyFont="1" applyFill="1" applyBorder="1" applyAlignment="1">
      <alignment horizontal="center" vertical="center" wrapText="1"/>
    </xf>
    <xf numFmtId="1" fontId="6" fillId="0" borderId="1" xfId="0" applyNumberFormat="1" applyFont="1" applyFill="1" applyBorder="1" applyAlignment="1">
      <alignment horizontal="center"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9" xfId="33"/>
    <cellStyle name="xl40" xfId="34"/>
    <cellStyle name="xl42"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3" xfId="56"/>
    <cellStyle name="Обычный 4"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238125</xdr:colOff>
      <xdr:row>22</xdr:row>
      <xdr:rowOff>1390650</xdr:rowOff>
    </xdr:from>
    <xdr:to>
      <xdr:col>9</xdr:col>
      <xdr:colOff>1628775</xdr:colOff>
      <xdr:row>23</xdr:row>
      <xdr:rowOff>123825</xdr:rowOff>
    </xdr:to>
    <xdr:sp>
      <xdr:nvSpPr>
        <xdr:cNvPr id="1" name="AutoShape 182"/>
        <xdr:cNvSpPr>
          <a:spLocks/>
        </xdr:cNvSpPr>
      </xdr:nvSpPr>
      <xdr:spPr>
        <a:xfrm>
          <a:off x="22202775" y="10134600"/>
          <a:ext cx="13906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200025</xdr:colOff>
      <xdr:row>22</xdr:row>
      <xdr:rowOff>1362075</xdr:rowOff>
    </xdr:from>
    <xdr:to>
      <xdr:col>9</xdr:col>
      <xdr:colOff>1590675</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2164675" y="10106025"/>
          <a:ext cx="1390650" cy="2000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09"/>
  <sheetViews>
    <sheetView tabSelected="1" zoomScale="90" zoomScaleNormal="90" zoomScaleSheetLayoutView="90" zoomScalePageLayoutView="0" workbookViewId="0" topLeftCell="D19">
      <selection activeCell="F46" sqref="F46"/>
    </sheetView>
  </sheetViews>
  <sheetFormatPr defaultColWidth="9.140625" defaultRowHeight="15"/>
  <cols>
    <col min="1" max="1" width="7.8515625" style="0" customWidth="1"/>
    <col min="2" max="2" width="39.421875" style="0" customWidth="1"/>
    <col min="3" max="3" width="59.7109375" style="0" customWidth="1"/>
    <col min="4" max="4" width="53.7109375" style="0" customWidth="1"/>
    <col min="5" max="5" width="40.7109375" style="0" customWidth="1"/>
    <col min="6" max="6" width="30.8515625" style="1" customWidth="1"/>
    <col min="7" max="7" width="43.140625" style="1" customWidth="1"/>
    <col min="8" max="8" width="25.28125" style="1" customWidth="1"/>
    <col min="9" max="9" width="28.7109375" style="2" customWidth="1"/>
    <col min="10" max="10" width="27.00390625" style="1" customWidth="1"/>
    <col min="11" max="11" width="27.28125" style="1" customWidth="1"/>
    <col min="12" max="12" width="26.28125" style="0" customWidth="1"/>
  </cols>
  <sheetData>
    <row r="1" spans="1:12" s="1" customFormat="1" ht="27.75" customHeight="1">
      <c r="A1" s="44" t="s">
        <v>0</v>
      </c>
      <c r="B1" s="44"/>
      <c r="C1" s="3"/>
      <c r="D1" s="4"/>
      <c r="E1" s="4"/>
      <c r="F1" s="4"/>
      <c r="G1" s="5" t="s">
        <v>1</v>
      </c>
      <c r="H1" s="4"/>
      <c r="I1" s="6"/>
      <c r="J1" s="4"/>
      <c r="K1" s="4"/>
      <c r="L1" s="4"/>
    </row>
    <row r="2" spans="1:12" s="1" customFormat="1" ht="45" customHeight="1">
      <c r="A2" s="45" t="s">
        <v>2</v>
      </c>
      <c r="B2" s="45"/>
      <c r="C2" s="7"/>
      <c r="D2" s="4"/>
      <c r="E2" s="4"/>
      <c r="F2" s="4"/>
      <c r="G2" s="45" t="s">
        <v>3</v>
      </c>
      <c r="H2" s="4"/>
      <c r="I2" s="6"/>
      <c r="J2" s="4"/>
      <c r="K2" s="4"/>
      <c r="L2" s="4"/>
    </row>
    <row r="3" spans="1:12" s="1" customFormat="1" ht="52.5" customHeight="1">
      <c r="A3" s="45"/>
      <c r="B3" s="45"/>
      <c r="C3" s="7"/>
      <c r="D3" s="4"/>
      <c r="E3" s="4"/>
      <c r="F3" s="4"/>
      <c r="G3" s="45"/>
      <c r="H3" s="4"/>
      <c r="I3" s="6"/>
      <c r="J3" s="4"/>
      <c r="K3" s="4"/>
      <c r="L3" s="4"/>
    </row>
    <row r="4" spans="1:12" s="1" customFormat="1" ht="30">
      <c r="A4" s="45"/>
      <c r="B4" s="45"/>
      <c r="C4" s="7"/>
      <c r="D4" s="4"/>
      <c r="E4" s="4"/>
      <c r="F4" s="4"/>
      <c r="G4" s="8" t="s">
        <v>4</v>
      </c>
      <c r="H4" s="4"/>
      <c r="I4" s="6"/>
      <c r="J4" s="4"/>
      <c r="K4" s="4"/>
      <c r="L4" s="4"/>
    </row>
    <row r="5" spans="1:12" s="1" customFormat="1" ht="15.75">
      <c r="A5" s="46" t="s">
        <v>5</v>
      </c>
      <c r="B5" s="46"/>
      <c r="C5" s="46"/>
      <c r="D5" s="46"/>
      <c r="E5" s="46"/>
      <c r="F5" s="46"/>
      <c r="G5" s="46"/>
      <c r="H5" s="4"/>
      <c r="I5" s="6"/>
      <c r="J5" s="4"/>
      <c r="K5" s="4"/>
      <c r="L5" s="4"/>
    </row>
    <row r="6" spans="1:12" s="1" customFormat="1" ht="15">
      <c r="A6" s="47" t="s">
        <v>6</v>
      </c>
      <c r="B6" s="47"/>
      <c r="C6" s="47"/>
      <c r="D6" s="47"/>
      <c r="E6" s="47"/>
      <c r="F6" s="47"/>
      <c r="G6" s="47"/>
      <c r="H6" s="4"/>
      <c r="I6" s="6"/>
      <c r="J6" s="4"/>
      <c r="K6" s="4"/>
      <c r="L6" s="4"/>
    </row>
    <row r="7" spans="1:12" s="1" customFormat="1" ht="15">
      <c r="A7" s="48" t="s">
        <v>7</v>
      </c>
      <c r="B7" s="48"/>
      <c r="C7" s="48"/>
      <c r="D7" s="48"/>
      <c r="E7" s="48"/>
      <c r="F7" s="48"/>
      <c r="G7" s="48"/>
      <c r="H7" s="4"/>
      <c r="I7" s="6"/>
      <c r="J7" s="4"/>
      <c r="K7" s="4"/>
      <c r="L7" s="4"/>
    </row>
    <row r="8" spans="1:12" s="1" customFormat="1" ht="15">
      <c r="A8" s="47" t="s">
        <v>8</v>
      </c>
      <c r="B8" s="47"/>
      <c r="C8" s="47"/>
      <c r="D8" s="47"/>
      <c r="E8" s="47"/>
      <c r="F8" s="47"/>
      <c r="G8" s="47"/>
      <c r="H8" s="4"/>
      <c r="I8" s="6"/>
      <c r="J8" s="4"/>
      <c r="K8" s="4"/>
      <c r="L8" s="4"/>
    </row>
    <row r="9" spans="1:12" s="1" customFormat="1" ht="15">
      <c r="A9" s="47"/>
      <c r="B9" s="47"/>
      <c r="C9" s="47"/>
      <c r="D9" s="47"/>
      <c r="E9" s="47"/>
      <c r="F9" s="47"/>
      <c r="G9" s="47"/>
      <c r="H9" s="4"/>
      <c r="I9" s="6"/>
      <c r="J9" s="4"/>
      <c r="K9" s="4"/>
      <c r="L9" s="4"/>
    </row>
    <row r="10" spans="1:12" ht="20.25">
      <c r="A10" s="47" t="s">
        <v>9</v>
      </c>
      <c r="B10" s="47"/>
      <c r="C10" s="47"/>
      <c r="D10" s="47"/>
      <c r="E10" s="47"/>
      <c r="F10" s="47"/>
      <c r="G10" s="47"/>
      <c r="H10" s="4"/>
      <c r="I10" s="6"/>
      <c r="J10" s="4"/>
      <c r="K10" s="4"/>
      <c r="L10" s="4"/>
    </row>
    <row r="11" spans="1:12" ht="15.75">
      <c r="A11" s="48" t="s">
        <v>10</v>
      </c>
      <c r="B11" s="48"/>
      <c r="C11" s="48"/>
      <c r="D11" s="48"/>
      <c r="E11" s="48"/>
      <c r="F11" s="48"/>
      <c r="G11" s="48"/>
      <c r="H11" s="4"/>
      <c r="I11" s="6"/>
      <c r="J11" s="4"/>
      <c r="K11" s="4"/>
      <c r="L11" s="4"/>
    </row>
    <row r="12" spans="1:12" ht="11.25" customHeight="1">
      <c r="A12" s="47"/>
      <c r="B12" s="47"/>
      <c r="C12" s="47"/>
      <c r="D12" s="47"/>
      <c r="E12" s="47"/>
      <c r="F12" s="47"/>
      <c r="G12" s="47"/>
      <c r="H12" s="4"/>
      <c r="I12" s="6"/>
      <c r="J12" s="4"/>
      <c r="K12" s="4"/>
      <c r="L12" s="4"/>
    </row>
    <row r="13" spans="1:12" ht="15">
      <c r="A13" s="47" t="s">
        <v>11</v>
      </c>
      <c r="B13" s="47"/>
      <c r="C13" s="47"/>
      <c r="D13" s="47"/>
      <c r="E13" s="47"/>
      <c r="F13" s="47"/>
      <c r="G13" s="47"/>
      <c r="H13" s="4"/>
      <c r="I13" s="6"/>
      <c r="J13" s="4"/>
      <c r="K13" s="4"/>
      <c r="L13" s="4"/>
    </row>
    <row r="14" spans="1:12" ht="15">
      <c r="A14" s="47" t="s">
        <v>12</v>
      </c>
      <c r="B14" s="47"/>
      <c r="C14" s="47"/>
      <c r="D14" s="47"/>
      <c r="E14" s="47"/>
      <c r="F14" s="47"/>
      <c r="G14" s="47"/>
      <c r="H14" s="4"/>
      <c r="I14" s="6"/>
      <c r="J14" s="4"/>
      <c r="K14" s="4"/>
      <c r="L14" s="4"/>
    </row>
    <row r="15" spans="1:12" ht="18.75" customHeight="1">
      <c r="A15" s="4"/>
      <c r="B15" s="4"/>
      <c r="C15" s="4"/>
      <c r="D15" s="4"/>
      <c r="E15" s="4"/>
      <c r="F15" s="4"/>
      <c r="G15" s="4"/>
      <c r="H15" s="4"/>
      <c r="I15" s="6"/>
      <c r="J15" s="4"/>
      <c r="K15" s="4"/>
      <c r="L15" s="4"/>
    </row>
    <row r="16" spans="1:12" ht="198" customHeight="1">
      <c r="A16" s="9" t="s">
        <v>13</v>
      </c>
      <c r="B16" s="9" t="s">
        <v>14</v>
      </c>
      <c r="C16" s="9" t="s">
        <v>15</v>
      </c>
      <c r="D16" s="9" t="s">
        <v>16</v>
      </c>
      <c r="E16" s="9" t="s">
        <v>17</v>
      </c>
      <c r="F16" s="9" t="s">
        <v>18</v>
      </c>
      <c r="G16" s="10" t="s">
        <v>19</v>
      </c>
      <c r="H16" s="4"/>
      <c r="I16" s="6"/>
      <c r="J16" s="4"/>
      <c r="K16" s="4"/>
      <c r="L16" s="4"/>
    </row>
    <row r="17" spans="1:12" ht="30">
      <c r="A17" s="10">
        <v>1</v>
      </c>
      <c r="B17" s="10">
        <v>2</v>
      </c>
      <c r="C17" s="10">
        <v>3</v>
      </c>
      <c r="D17" s="10">
        <v>4</v>
      </c>
      <c r="E17" s="10">
        <v>5</v>
      </c>
      <c r="F17" s="10" t="s">
        <v>20</v>
      </c>
      <c r="G17" s="10">
        <v>7</v>
      </c>
      <c r="H17" s="4"/>
      <c r="I17" s="6"/>
      <c r="J17" s="4"/>
      <c r="K17" s="4"/>
      <c r="L17" s="4"/>
    </row>
    <row r="18" spans="1:12" ht="59.25" customHeight="1">
      <c r="A18" s="51">
        <v>1</v>
      </c>
      <c r="B18" s="52">
        <v>13949315.13</v>
      </c>
      <c r="C18" s="53">
        <v>0</v>
      </c>
      <c r="D18" s="53">
        <v>220476.15</v>
      </c>
      <c r="E18" s="52">
        <v>13623503.12</v>
      </c>
      <c r="F18" s="54">
        <f>E18/(B18+C18+D18)</f>
        <v>0.9614469861125575</v>
      </c>
      <c r="G18" s="55"/>
      <c r="H18" s="12"/>
      <c r="I18" s="6"/>
      <c r="J18" s="4"/>
      <c r="K18" s="4"/>
      <c r="L18" s="4"/>
    </row>
    <row r="19" spans="1:12" ht="29.25" customHeight="1">
      <c r="A19" s="13"/>
      <c r="B19" s="14"/>
      <c r="C19" s="13"/>
      <c r="D19" s="14"/>
      <c r="E19" s="15"/>
      <c r="F19" s="13"/>
      <c r="G19" s="13"/>
      <c r="H19" s="4"/>
      <c r="I19" s="6"/>
      <c r="J19" s="4"/>
      <c r="K19" s="4"/>
      <c r="L19" s="4"/>
    </row>
    <row r="20" spans="1:12" ht="15">
      <c r="A20" s="47" t="s">
        <v>21</v>
      </c>
      <c r="B20" s="47"/>
      <c r="C20" s="47"/>
      <c r="D20" s="47"/>
      <c r="E20" s="47"/>
      <c r="F20" s="47"/>
      <c r="G20" s="47"/>
      <c r="H20" s="4"/>
      <c r="I20" s="6"/>
      <c r="J20" s="4"/>
      <c r="K20" s="4"/>
      <c r="L20" s="4"/>
    </row>
    <row r="21" spans="1:12" ht="15">
      <c r="A21" s="47" t="s">
        <v>22</v>
      </c>
      <c r="B21" s="47"/>
      <c r="C21" s="47"/>
      <c r="D21" s="47"/>
      <c r="E21" s="47"/>
      <c r="F21" s="47"/>
      <c r="G21" s="47"/>
      <c r="H21" s="4"/>
      <c r="I21" s="6"/>
      <c r="J21" s="4"/>
      <c r="K21" s="4"/>
      <c r="L21" s="4"/>
    </row>
    <row r="22" spans="1:12" ht="15" customHeight="1">
      <c r="A22" s="4"/>
      <c r="B22" s="4"/>
      <c r="C22" s="4"/>
      <c r="D22" s="4"/>
      <c r="E22" s="4"/>
      <c r="F22" s="4"/>
      <c r="G22" s="4"/>
      <c r="H22" s="4"/>
      <c r="I22" s="16"/>
      <c r="J22" s="4"/>
      <c r="K22" s="4"/>
      <c r="L22" s="4"/>
    </row>
    <row r="23" spans="1:12" ht="114.75" customHeight="1">
      <c r="A23" s="49" t="s">
        <v>13</v>
      </c>
      <c r="B23" s="49" t="s">
        <v>23</v>
      </c>
      <c r="C23" s="49" t="s">
        <v>24</v>
      </c>
      <c r="D23" s="49" t="s">
        <v>25</v>
      </c>
      <c r="E23" s="49" t="s">
        <v>26</v>
      </c>
      <c r="F23" s="49" t="s">
        <v>27</v>
      </c>
      <c r="G23" s="49" t="s">
        <v>28</v>
      </c>
      <c r="H23" s="49" t="s">
        <v>29</v>
      </c>
      <c r="I23" s="49" t="s">
        <v>30</v>
      </c>
      <c r="J23" s="49" t="s">
        <v>31</v>
      </c>
      <c r="K23" s="49" t="s">
        <v>32</v>
      </c>
      <c r="L23" s="49" t="s">
        <v>33</v>
      </c>
    </row>
    <row r="24" spans="1:12" ht="30.75" customHeight="1">
      <c r="A24" s="49"/>
      <c r="B24" s="49"/>
      <c r="C24" s="49"/>
      <c r="D24" s="49"/>
      <c r="E24" s="49"/>
      <c r="F24" s="49"/>
      <c r="G24" s="49"/>
      <c r="H24" s="49"/>
      <c r="I24" s="49"/>
      <c r="J24" s="49"/>
      <c r="K24" s="49"/>
      <c r="L24" s="49"/>
    </row>
    <row r="25" spans="1:12" ht="15">
      <c r="A25" s="9">
        <v>1</v>
      </c>
      <c r="B25" s="10">
        <v>2</v>
      </c>
      <c r="C25" s="10">
        <v>3</v>
      </c>
      <c r="D25" s="10">
        <v>4</v>
      </c>
      <c r="E25" s="10">
        <v>5</v>
      </c>
      <c r="F25" s="10">
        <v>6</v>
      </c>
      <c r="G25" s="10">
        <v>7</v>
      </c>
      <c r="H25" s="10">
        <v>8</v>
      </c>
      <c r="I25" s="10">
        <v>9</v>
      </c>
      <c r="J25" s="10">
        <v>10</v>
      </c>
      <c r="K25" s="10">
        <v>11</v>
      </c>
      <c r="L25" s="10">
        <v>12</v>
      </c>
    </row>
    <row r="26" spans="1:12" s="24" customFormat="1" ht="137.25" customHeight="1">
      <c r="A26" s="17">
        <v>1</v>
      </c>
      <c r="B26" s="18" t="s">
        <v>34</v>
      </c>
      <c r="C26" s="19" t="s">
        <v>35</v>
      </c>
      <c r="D26" s="20" t="s">
        <v>36</v>
      </c>
      <c r="E26" s="21" t="s">
        <v>37</v>
      </c>
      <c r="F26" s="11">
        <v>10</v>
      </c>
      <c r="G26" s="20">
        <v>13</v>
      </c>
      <c r="H26" s="22">
        <f aca="true" t="shared" si="0" ref="H26:H33">G26/F26</f>
        <v>1.3</v>
      </c>
      <c r="I26" s="21">
        <v>2478656.2</v>
      </c>
      <c r="J26" s="21">
        <f>I26/SUM($I$26:$I$33)</f>
        <v>0.20305034504488656</v>
      </c>
      <c r="K26" s="50">
        <f>(H26*J26+H27*J27+H28*J28+H29*J29+H30*J30+H31*J31+H32*J32+H33*J33)</f>
        <v>1.024739928355344</v>
      </c>
      <c r="L26" s="20"/>
    </row>
    <row r="27" spans="1:12" s="24" customFormat="1" ht="120">
      <c r="A27" s="17">
        <v>2</v>
      </c>
      <c r="B27" s="18" t="s">
        <v>38</v>
      </c>
      <c r="C27" s="19" t="s">
        <v>39</v>
      </c>
      <c r="D27" s="20" t="s">
        <v>40</v>
      </c>
      <c r="E27" s="21" t="s">
        <v>37</v>
      </c>
      <c r="F27" s="11">
        <v>6</v>
      </c>
      <c r="G27" s="20">
        <v>7</v>
      </c>
      <c r="H27" s="22">
        <f t="shared" si="0"/>
        <v>1.1666666666666667</v>
      </c>
      <c r="I27" s="21">
        <v>1487193.72</v>
      </c>
      <c r="J27" s="21">
        <f aca="true" t="shared" si="1" ref="J26:J33">I27/SUM($I$26:$I$33)</f>
        <v>0.12183020702693191</v>
      </c>
      <c r="K27" s="50"/>
      <c r="L27" s="20"/>
    </row>
    <row r="28" spans="1:12" s="24" customFormat="1" ht="120">
      <c r="A28" s="17">
        <v>3</v>
      </c>
      <c r="B28" s="18" t="s">
        <v>41</v>
      </c>
      <c r="C28" s="19" t="s">
        <v>42</v>
      </c>
      <c r="D28" s="20" t="s">
        <v>43</v>
      </c>
      <c r="E28" s="21" t="s">
        <v>37</v>
      </c>
      <c r="F28" s="11">
        <v>6</v>
      </c>
      <c r="G28" s="20">
        <v>5</v>
      </c>
      <c r="H28" s="22">
        <f>G28/F28</f>
        <v>0.8333333333333334</v>
      </c>
      <c r="I28" s="21">
        <v>1487193.72</v>
      </c>
      <c r="J28" s="21">
        <f t="shared" si="1"/>
        <v>0.12183020702693191</v>
      </c>
      <c r="K28" s="50"/>
      <c r="L28" s="20"/>
    </row>
    <row r="29" spans="1:12" s="24" customFormat="1" ht="120">
      <c r="A29" s="17">
        <v>4</v>
      </c>
      <c r="B29" s="18" t="s">
        <v>44</v>
      </c>
      <c r="C29" s="19" t="s">
        <v>45</v>
      </c>
      <c r="D29" s="20" t="s">
        <v>46</v>
      </c>
      <c r="E29" s="21" t="s">
        <v>37</v>
      </c>
      <c r="F29" s="11">
        <v>10</v>
      </c>
      <c r="G29" s="20">
        <v>6</v>
      </c>
      <c r="H29" s="22">
        <f t="shared" si="0"/>
        <v>0.6</v>
      </c>
      <c r="I29" s="21">
        <v>2478656.2</v>
      </c>
      <c r="J29" s="21">
        <f t="shared" si="1"/>
        <v>0.20305034504488656</v>
      </c>
      <c r="K29" s="50"/>
      <c r="L29" s="20"/>
    </row>
    <row r="30" spans="1:12" s="24" customFormat="1" ht="138.75" customHeight="1">
      <c r="A30" s="25">
        <v>5</v>
      </c>
      <c r="B30" s="18" t="s">
        <v>47</v>
      </c>
      <c r="C30" s="26" t="s">
        <v>48</v>
      </c>
      <c r="D30" s="27" t="s">
        <v>49</v>
      </c>
      <c r="E30" s="28" t="s">
        <v>37</v>
      </c>
      <c r="F30" s="29">
        <v>12</v>
      </c>
      <c r="G30" s="27">
        <v>14</v>
      </c>
      <c r="H30" s="30">
        <f t="shared" si="0"/>
        <v>1.1666666666666667</v>
      </c>
      <c r="I30" s="28">
        <v>2974387.44</v>
      </c>
      <c r="J30" s="21">
        <f t="shared" si="1"/>
        <v>0.24366041405386382</v>
      </c>
      <c r="K30" s="50"/>
      <c r="L30" s="20"/>
    </row>
    <row r="31" spans="1:12" s="24" customFormat="1" ht="119.25" customHeight="1">
      <c r="A31" s="20">
        <v>6</v>
      </c>
      <c r="B31" s="18" t="s">
        <v>50</v>
      </c>
      <c r="C31" s="20" t="s">
        <v>133</v>
      </c>
      <c r="D31" s="20" t="s">
        <v>43</v>
      </c>
      <c r="E31" s="21" t="s">
        <v>37</v>
      </c>
      <c r="F31" s="11">
        <v>267</v>
      </c>
      <c r="G31" s="20">
        <v>269</v>
      </c>
      <c r="H31" s="22">
        <f t="shared" si="0"/>
        <v>1.0074906367041199</v>
      </c>
      <c r="I31" s="21">
        <v>74033.76</v>
      </c>
      <c r="J31" s="21">
        <f t="shared" si="1"/>
        <v>0.006064810647386402</v>
      </c>
      <c r="K31" s="50"/>
      <c r="L31" s="20"/>
    </row>
    <row r="32" spans="1:12" s="24" customFormat="1" ht="119.25" customHeight="1">
      <c r="A32" s="20">
        <v>7</v>
      </c>
      <c r="B32" s="18" t="s">
        <v>51</v>
      </c>
      <c r="C32" s="20" t="s">
        <v>134</v>
      </c>
      <c r="D32" s="20" t="s">
        <v>52</v>
      </c>
      <c r="E32" s="21" t="s">
        <v>37</v>
      </c>
      <c r="F32" s="31">
        <v>2690</v>
      </c>
      <c r="G32" s="32">
        <v>2718</v>
      </c>
      <c r="H32" s="22">
        <f t="shared" si="0"/>
        <v>1.0104089219330854</v>
      </c>
      <c r="I32" s="33">
        <v>745883.2</v>
      </c>
      <c r="J32" s="21">
        <f t="shared" si="1"/>
        <v>0.06110239940625251</v>
      </c>
      <c r="K32" s="50"/>
      <c r="L32" s="20"/>
    </row>
    <row r="33" spans="1:12" s="24" customFormat="1" ht="105" customHeight="1" thickBot="1">
      <c r="A33" s="27">
        <v>8</v>
      </c>
      <c r="B33" s="57" t="s">
        <v>53</v>
      </c>
      <c r="C33" s="58" t="s">
        <v>135</v>
      </c>
      <c r="D33" s="59" t="s">
        <v>54</v>
      </c>
      <c r="E33" s="60" t="s">
        <v>55</v>
      </c>
      <c r="F33" s="61">
        <v>21</v>
      </c>
      <c r="G33" s="62">
        <v>23</v>
      </c>
      <c r="H33" s="63">
        <f t="shared" si="0"/>
        <v>1.0952380952380953</v>
      </c>
      <c r="I33" s="60">
        <v>481097.4</v>
      </c>
      <c r="J33" s="28">
        <f t="shared" si="1"/>
        <v>0.03941127174886045</v>
      </c>
      <c r="K33" s="64"/>
      <c r="L33" s="27"/>
    </row>
    <row r="34" spans="1:12" s="56" customFormat="1" ht="27" customHeight="1" thickBot="1">
      <c r="A34" s="65"/>
      <c r="B34" s="66" t="s">
        <v>56</v>
      </c>
      <c r="C34" s="66"/>
      <c r="D34" s="66"/>
      <c r="E34" s="67" t="s">
        <v>37</v>
      </c>
      <c r="F34" s="68">
        <f>SUM(F26:F33)</f>
        <v>3022</v>
      </c>
      <c r="G34" s="68">
        <f>SUM(G26:G33)</f>
        <v>3055</v>
      </c>
      <c r="H34" s="68"/>
      <c r="I34" s="67">
        <f>SUM(I26:I33)</f>
        <v>12207101.639999999</v>
      </c>
      <c r="J34" s="67">
        <f>SUM(J26:J33)</f>
        <v>1.0000000000000002</v>
      </c>
      <c r="K34" s="69"/>
      <c r="L34" s="70"/>
    </row>
    <row r="35" spans="1:12" ht="27" customHeight="1">
      <c r="A35" s="4"/>
      <c r="B35" s="34"/>
      <c r="C35" s="34"/>
      <c r="D35" s="34"/>
      <c r="E35" s="35"/>
      <c r="F35" s="36"/>
      <c r="G35" s="36"/>
      <c r="H35" s="37"/>
      <c r="I35" s="38"/>
      <c r="J35" s="35"/>
      <c r="K35" s="39"/>
      <c r="L35" s="13"/>
    </row>
    <row r="36" spans="1:12" ht="27" customHeight="1">
      <c r="A36" s="4"/>
      <c r="B36" s="34"/>
      <c r="C36" s="34"/>
      <c r="D36" s="34"/>
      <c r="E36" s="35"/>
      <c r="F36" s="36"/>
      <c r="G36" s="40"/>
      <c r="H36" s="37"/>
      <c r="I36" s="41"/>
      <c r="J36" s="13"/>
      <c r="K36" s="13"/>
      <c r="L36" s="13"/>
    </row>
    <row r="37" spans="1:12" ht="15" customHeight="1">
      <c r="A37" s="47" t="s">
        <v>57</v>
      </c>
      <c r="B37" s="47"/>
      <c r="C37" s="47"/>
      <c r="D37" s="47"/>
      <c r="E37" s="47"/>
      <c r="F37" s="47"/>
      <c r="G37" s="47"/>
      <c r="H37" s="4"/>
      <c r="I37" s="42"/>
      <c r="J37" s="4"/>
      <c r="K37" s="4"/>
      <c r="L37" s="4"/>
    </row>
    <row r="38" spans="1:12" ht="14.25" customHeight="1">
      <c r="A38" s="47" t="s">
        <v>58</v>
      </c>
      <c r="B38" s="47"/>
      <c r="C38" s="47"/>
      <c r="D38" s="47"/>
      <c r="E38" s="47"/>
      <c r="F38" s="47"/>
      <c r="G38" s="47"/>
      <c r="H38" s="4"/>
      <c r="I38" s="6"/>
      <c r="J38" s="4"/>
      <c r="K38" s="4"/>
      <c r="L38" s="4"/>
    </row>
    <row r="39" spans="1:12" ht="8.25" customHeight="1">
      <c r="A39" s="4"/>
      <c r="B39" s="4"/>
      <c r="C39" s="4"/>
      <c r="D39" s="4"/>
      <c r="E39" s="4"/>
      <c r="F39" s="4"/>
      <c r="G39" s="4"/>
      <c r="H39" s="4"/>
      <c r="I39" s="6"/>
      <c r="J39" s="4"/>
      <c r="K39" s="4"/>
      <c r="L39" s="4"/>
    </row>
    <row r="40" spans="1:12" ht="60">
      <c r="A40" s="4"/>
      <c r="B40" s="9" t="s">
        <v>59</v>
      </c>
      <c r="C40" s="9" t="s">
        <v>60</v>
      </c>
      <c r="D40" s="9" t="s">
        <v>61</v>
      </c>
      <c r="E40" s="4"/>
      <c r="F40" s="4"/>
      <c r="G40" s="4"/>
      <c r="H40" s="4"/>
      <c r="I40" s="6"/>
      <c r="J40" s="4"/>
      <c r="K40" s="4"/>
      <c r="L40" s="4"/>
    </row>
    <row r="41" spans="1:12" ht="14.25" customHeight="1">
      <c r="A41" s="4"/>
      <c r="B41" s="20">
        <v>1</v>
      </c>
      <c r="C41" s="20">
        <v>2</v>
      </c>
      <c r="D41" s="20">
        <v>3</v>
      </c>
      <c r="E41" s="4"/>
      <c r="F41" s="4"/>
      <c r="G41" s="4"/>
      <c r="H41" s="4"/>
      <c r="I41" s="6"/>
      <c r="J41" s="4"/>
      <c r="K41" s="4"/>
      <c r="L41" s="4"/>
    </row>
    <row r="42" spans="1:12" ht="18.75">
      <c r="A42" s="4"/>
      <c r="B42" s="23">
        <f>K26</f>
        <v>1.024739928355344</v>
      </c>
      <c r="C42" s="23">
        <f>F18</f>
        <v>0.9614469861125575</v>
      </c>
      <c r="D42" s="23">
        <f>B42/C42</f>
        <v>1.0658309227206593</v>
      </c>
      <c r="E42" s="4"/>
      <c r="F42" s="4"/>
      <c r="G42" s="4"/>
      <c r="H42" s="4"/>
      <c r="I42" s="6"/>
      <c r="J42" s="4"/>
      <c r="K42" s="4"/>
      <c r="L42" s="4"/>
    </row>
    <row r="43" spans="1:12" ht="15">
      <c r="A43" s="4"/>
      <c r="B43" s="4"/>
      <c r="C43" s="4"/>
      <c r="D43" s="4"/>
      <c r="E43" s="4"/>
      <c r="F43" s="4"/>
      <c r="G43" s="4"/>
      <c r="H43" s="4"/>
      <c r="I43" s="6"/>
      <c r="J43" s="4"/>
      <c r="K43" s="4"/>
      <c r="L43" s="4"/>
    </row>
    <row r="44" spans="1:12" ht="25.5" customHeight="1">
      <c r="A44" s="47" t="s">
        <v>62</v>
      </c>
      <c r="B44" s="47"/>
      <c r="C44" s="47"/>
      <c r="D44" s="47"/>
      <c r="E44" s="47"/>
      <c r="F44" s="47"/>
      <c r="G44" s="47"/>
      <c r="H44" s="4"/>
      <c r="I44" s="6"/>
      <c r="J44" s="4"/>
      <c r="K44" s="4"/>
      <c r="L44" s="4"/>
    </row>
    <row r="45" spans="1:12" ht="14.25" customHeight="1">
      <c r="A45" s="47" t="s">
        <v>63</v>
      </c>
      <c r="B45" s="47"/>
      <c r="C45" s="47"/>
      <c r="D45" s="47"/>
      <c r="E45" s="47"/>
      <c r="F45" s="47"/>
      <c r="G45" s="47"/>
      <c r="H45" s="4"/>
      <c r="I45" s="6"/>
      <c r="J45" s="4"/>
      <c r="K45" s="4"/>
      <c r="L45" s="4"/>
    </row>
    <row r="46" spans="1:12" ht="15">
      <c r="A46" s="4"/>
      <c r="B46" s="4"/>
      <c r="C46" s="4"/>
      <c r="D46" s="4"/>
      <c r="E46" s="4"/>
      <c r="F46" s="4"/>
      <c r="G46" s="4"/>
      <c r="H46" s="4"/>
      <c r="I46" s="6"/>
      <c r="J46" s="4"/>
      <c r="K46" s="4"/>
      <c r="L46" s="4"/>
    </row>
    <row r="47" spans="1:12" ht="75" customHeight="1">
      <c r="A47" s="71" t="s">
        <v>13</v>
      </c>
      <c r="B47" s="71" t="s">
        <v>23</v>
      </c>
      <c r="C47" s="71" t="s">
        <v>64</v>
      </c>
      <c r="D47" s="71" t="s">
        <v>65</v>
      </c>
      <c r="E47" s="71"/>
      <c r="F47" s="71" t="s">
        <v>66</v>
      </c>
      <c r="G47" s="71" t="s">
        <v>67</v>
      </c>
      <c r="H47" s="71" t="s">
        <v>68</v>
      </c>
      <c r="I47" s="72" t="s">
        <v>69</v>
      </c>
      <c r="J47" s="71" t="s">
        <v>70</v>
      </c>
      <c r="K47" s="4"/>
      <c r="L47" s="4"/>
    </row>
    <row r="48" spans="1:12" ht="26.25" customHeight="1">
      <c r="A48" s="71"/>
      <c r="B48" s="71"/>
      <c r="C48" s="71"/>
      <c r="D48" s="73" t="s">
        <v>71</v>
      </c>
      <c r="E48" s="73" t="s">
        <v>72</v>
      </c>
      <c r="F48" s="71"/>
      <c r="G48" s="71"/>
      <c r="H48" s="71"/>
      <c r="I48" s="73" t="s">
        <v>73</v>
      </c>
      <c r="J48" s="71"/>
      <c r="K48" s="4"/>
      <c r="L48" s="4"/>
    </row>
    <row r="49" spans="1:12" ht="15" customHeight="1" thickBot="1">
      <c r="A49" s="74">
        <v>1</v>
      </c>
      <c r="B49" s="72">
        <v>2</v>
      </c>
      <c r="C49" s="72">
        <v>3</v>
      </c>
      <c r="D49" s="72">
        <v>4</v>
      </c>
      <c r="E49" s="75">
        <v>5</v>
      </c>
      <c r="F49" s="75">
        <v>6</v>
      </c>
      <c r="G49" s="75">
        <v>7</v>
      </c>
      <c r="H49" s="75">
        <v>8</v>
      </c>
      <c r="I49" s="75">
        <v>9</v>
      </c>
      <c r="J49" s="74">
        <v>10</v>
      </c>
      <c r="K49" s="4"/>
      <c r="L49" s="4"/>
    </row>
    <row r="50" spans="1:12" ht="111" customHeight="1">
      <c r="A50" s="106">
        <v>1</v>
      </c>
      <c r="B50" s="107" t="s">
        <v>34</v>
      </c>
      <c r="C50" s="76" t="s">
        <v>74</v>
      </c>
      <c r="D50" s="77" t="s">
        <v>75</v>
      </c>
      <c r="E50" s="78" t="s">
        <v>76</v>
      </c>
      <c r="F50" s="79">
        <v>22.73</v>
      </c>
      <c r="G50" s="80">
        <v>28.89</v>
      </c>
      <c r="H50" s="75">
        <v>5</v>
      </c>
      <c r="I50" s="87">
        <f>G50/F50</f>
        <v>1.2710074791025077</v>
      </c>
      <c r="J50" s="81"/>
      <c r="K50" s="4"/>
      <c r="L50" s="4"/>
    </row>
    <row r="51" spans="1:12" ht="53.25" customHeight="1">
      <c r="A51" s="82" t="s">
        <v>77</v>
      </c>
      <c r="B51" s="107" t="s">
        <v>34</v>
      </c>
      <c r="C51" s="83" t="s">
        <v>74</v>
      </c>
      <c r="D51" s="77" t="s">
        <v>78</v>
      </c>
      <c r="E51" s="78" t="s">
        <v>79</v>
      </c>
      <c r="F51" s="84">
        <v>0</v>
      </c>
      <c r="G51" s="85">
        <v>1</v>
      </c>
      <c r="H51" s="75">
        <v>5</v>
      </c>
      <c r="I51" s="87">
        <v>1</v>
      </c>
      <c r="J51" s="81"/>
      <c r="K51" s="4"/>
      <c r="L51" s="4"/>
    </row>
    <row r="52" spans="1:12" ht="105">
      <c r="A52" s="82" t="s">
        <v>80</v>
      </c>
      <c r="B52" s="107" t="s">
        <v>34</v>
      </c>
      <c r="C52" s="83" t="s">
        <v>74</v>
      </c>
      <c r="D52" s="77" t="s">
        <v>81</v>
      </c>
      <c r="E52" s="78" t="s">
        <v>76</v>
      </c>
      <c r="F52" s="84">
        <v>100</v>
      </c>
      <c r="G52" s="85">
        <v>100</v>
      </c>
      <c r="H52" s="75">
        <v>5</v>
      </c>
      <c r="I52" s="87">
        <f>G52/F52</f>
        <v>1</v>
      </c>
      <c r="J52" s="81"/>
      <c r="K52" s="4"/>
      <c r="L52" s="4"/>
    </row>
    <row r="53" spans="1:12" ht="105">
      <c r="A53" s="82" t="s">
        <v>82</v>
      </c>
      <c r="B53" s="107" t="s">
        <v>34</v>
      </c>
      <c r="C53" s="83" t="s">
        <v>74</v>
      </c>
      <c r="D53" s="77" t="s">
        <v>83</v>
      </c>
      <c r="E53" s="78" t="s">
        <v>76</v>
      </c>
      <c r="F53" s="84">
        <v>100</v>
      </c>
      <c r="G53" s="85">
        <v>91.2</v>
      </c>
      <c r="H53" s="75">
        <v>5</v>
      </c>
      <c r="I53" s="87">
        <f>G53/F53</f>
        <v>0.912</v>
      </c>
      <c r="J53" s="81"/>
      <c r="K53" s="4"/>
      <c r="L53" s="4"/>
    </row>
    <row r="54" spans="1:12" ht="81" customHeight="1">
      <c r="A54" s="82" t="s">
        <v>84</v>
      </c>
      <c r="B54" s="107" t="s">
        <v>34</v>
      </c>
      <c r="C54" s="83" t="s">
        <v>74</v>
      </c>
      <c r="D54" s="77" t="s">
        <v>85</v>
      </c>
      <c r="E54" s="78" t="s">
        <v>76</v>
      </c>
      <c r="F54" s="84">
        <v>100</v>
      </c>
      <c r="G54" s="85">
        <v>100</v>
      </c>
      <c r="H54" s="75">
        <v>5</v>
      </c>
      <c r="I54" s="87">
        <f>G54/F54</f>
        <v>1</v>
      </c>
      <c r="J54" s="81"/>
      <c r="K54" s="4"/>
      <c r="L54" s="4"/>
    </row>
    <row r="55" spans="1:12" ht="255" customHeight="1" thickBot="1">
      <c r="A55" s="82" t="s">
        <v>86</v>
      </c>
      <c r="B55" s="107" t="s">
        <v>34</v>
      </c>
      <c r="C55" s="86" t="s">
        <v>74</v>
      </c>
      <c r="D55" s="77" t="s">
        <v>87</v>
      </c>
      <c r="E55" s="78" t="s">
        <v>76</v>
      </c>
      <c r="F55" s="84">
        <v>100</v>
      </c>
      <c r="G55" s="85">
        <v>100</v>
      </c>
      <c r="H55" s="75">
        <v>5</v>
      </c>
      <c r="I55" s="87">
        <f>G55/F55</f>
        <v>1</v>
      </c>
      <c r="J55" s="81"/>
      <c r="K55" s="4"/>
      <c r="L55" s="4"/>
    </row>
    <row r="56" spans="1:12" ht="105">
      <c r="A56" s="108" t="s">
        <v>88</v>
      </c>
      <c r="B56" s="107" t="s">
        <v>38</v>
      </c>
      <c r="C56" s="76" t="s">
        <v>74</v>
      </c>
      <c r="D56" s="77" t="s">
        <v>75</v>
      </c>
      <c r="E56" s="78" t="s">
        <v>76</v>
      </c>
      <c r="F56" s="87">
        <v>13.64</v>
      </c>
      <c r="G56" s="87">
        <v>15.56</v>
      </c>
      <c r="H56" s="75">
        <v>5</v>
      </c>
      <c r="I56" s="87">
        <f>G56/F56</f>
        <v>1.1407624633431086</v>
      </c>
      <c r="J56" s="81"/>
      <c r="K56" s="4"/>
      <c r="L56" s="4"/>
    </row>
    <row r="57" spans="1:12" ht="105">
      <c r="A57" s="82" t="s">
        <v>89</v>
      </c>
      <c r="B57" s="107" t="s">
        <v>38</v>
      </c>
      <c r="C57" s="83" t="s">
        <v>74</v>
      </c>
      <c r="D57" s="77" t="s">
        <v>78</v>
      </c>
      <c r="E57" s="78" t="s">
        <v>79</v>
      </c>
      <c r="F57" s="84">
        <v>0</v>
      </c>
      <c r="G57" s="85">
        <v>1</v>
      </c>
      <c r="H57" s="75">
        <v>5</v>
      </c>
      <c r="I57" s="87">
        <v>1</v>
      </c>
      <c r="J57" s="81"/>
      <c r="K57" s="4"/>
      <c r="L57" s="4"/>
    </row>
    <row r="58" spans="1:12" ht="30" customHeight="1">
      <c r="A58" s="82" t="s">
        <v>90</v>
      </c>
      <c r="B58" s="107" t="s">
        <v>38</v>
      </c>
      <c r="C58" s="83" t="s">
        <v>74</v>
      </c>
      <c r="D58" s="77" t="s">
        <v>81</v>
      </c>
      <c r="E58" s="78" t="s">
        <v>76</v>
      </c>
      <c r="F58" s="84">
        <v>100</v>
      </c>
      <c r="G58" s="85">
        <v>100</v>
      </c>
      <c r="H58" s="75">
        <v>5</v>
      </c>
      <c r="I58" s="87">
        <f>G58/F58</f>
        <v>1</v>
      </c>
      <c r="J58" s="81"/>
      <c r="K58" s="4"/>
      <c r="L58" s="4"/>
    </row>
    <row r="59" spans="1:12" ht="105">
      <c r="A59" s="82" t="s">
        <v>91</v>
      </c>
      <c r="B59" s="107" t="s">
        <v>38</v>
      </c>
      <c r="C59" s="83" t="s">
        <v>74</v>
      </c>
      <c r="D59" s="77" t="s">
        <v>83</v>
      </c>
      <c r="E59" s="78" t="s">
        <v>76</v>
      </c>
      <c r="F59" s="84">
        <v>100</v>
      </c>
      <c r="G59" s="85">
        <v>91.2</v>
      </c>
      <c r="H59" s="75">
        <v>5</v>
      </c>
      <c r="I59" s="87">
        <f>G59/F59</f>
        <v>0.912</v>
      </c>
      <c r="J59" s="81"/>
      <c r="K59" s="4"/>
      <c r="L59" s="4"/>
    </row>
    <row r="60" spans="1:12" ht="105">
      <c r="A60" s="82" t="s">
        <v>92</v>
      </c>
      <c r="B60" s="107" t="s">
        <v>38</v>
      </c>
      <c r="C60" s="83" t="s">
        <v>74</v>
      </c>
      <c r="D60" s="77" t="s">
        <v>85</v>
      </c>
      <c r="E60" s="78" t="s">
        <v>76</v>
      </c>
      <c r="F60" s="84">
        <v>100</v>
      </c>
      <c r="G60" s="85">
        <v>100</v>
      </c>
      <c r="H60" s="75">
        <v>5</v>
      </c>
      <c r="I60" s="87">
        <f>G60/F60</f>
        <v>1</v>
      </c>
      <c r="J60" s="81"/>
      <c r="K60" s="4"/>
      <c r="L60" s="4"/>
    </row>
    <row r="61" spans="1:12" ht="344.25" customHeight="1" thickBot="1">
      <c r="A61" s="82" t="s">
        <v>93</v>
      </c>
      <c r="B61" s="107" t="s">
        <v>38</v>
      </c>
      <c r="C61" s="86" t="s">
        <v>74</v>
      </c>
      <c r="D61" s="77" t="s">
        <v>87</v>
      </c>
      <c r="E61" s="78" t="s">
        <v>76</v>
      </c>
      <c r="F61" s="84">
        <v>100</v>
      </c>
      <c r="G61" s="85">
        <v>100</v>
      </c>
      <c r="H61" s="75">
        <v>5</v>
      </c>
      <c r="I61" s="87">
        <f>G61/F61</f>
        <v>1</v>
      </c>
      <c r="J61" s="81"/>
      <c r="K61" s="4"/>
      <c r="L61" s="4"/>
    </row>
    <row r="62" spans="1:12" ht="105">
      <c r="A62" s="108" t="s">
        <v>94</v>
      </c>
      <c r="B62" s="107" t="s">
        <v>41</v>
      </c>
      <c r="C62" s="76" t="s">
        <v>74</v>
      </c>
      <c r="D62" s="77" t="s">
        <v>75</v>
      </c>
      <c r="E62" s="78" t="s">
        <v>76</v>
      </c>
      <c r="F62" s="87">
        <v>13.64</v>
      </c>
      <c r="G62" s="74">
        <v>11.11</v>
      </c>
      <c r="H62" s="75">
        <v>5</v>
      </c>
      <c r="I62" s="87">
        <f>G62/F62</f>
        <v>0.814516129032258</v>
      </c>
      <c r="J62" s="81"/>
      <c r="K62" s="4"/>
      <c r="L62" s="4"/>
    </row>
    <row r="63" spans="1:12" ht="105">
      <c r="A63" s="82" t="s">
        <v>95</v>
      </c>
      <c r="B63" s="107" t="s">
        <v>41</v>
      </c>
      <c r="C63" s="83" t="s">
        <v>74</v>
      </c>
      <c r="D63" s="77" t="s">
        <v>78</v>
      </c>
      <c r="E63" s="78" t="s">
        <v>79</v>
      </c>
      <c r="F63" s="84">
        <v>0</v>
      </c>
      <c r="G63" s="85">
        <v>1</v>
      </c>
      <c r="H63" s="75">
        <v>5</v>
      </c>
      <c r="I63" s="87">
        <v>1</v>
      </c>
      <c r="J63" s="81"/>
      <c r="K63" s="4"/>
      <c r="L63" s="4"/>
    </row>
    <row r="64" spans="1:12" ht="105">
      <c r="A64" s="82" t="s">
        <v>96</v>
      </c>
      <c r="B64" s="107" t="s">
        <v>41</v>
      </c>
      <c r="C64" s="83" t="s">
        <v>74</v>
      </c>
      <c r="D64" s="77" t="s">
        <v>81</v>
      </c>
      <c r="E64" s="78" t="s">
        <v>76</v>
      </c>
      <c r="F64" s="84">
        <v>100</v>
      </c>
      <c r="G64" s="85">
        <v>100</v>
      </c>
      <c r="H64" s="75">
        <v>5</v>
      </c>
      <c r="I64" s="87">
        <f>G64/F64</f>
        <v>1</v>
      </c>
      <c r="J64" s="81"/>
      <c r="K64" s="4"/>
      <c r="L64" s="4"/>
    </row>
    <row r="65" spans="1:12" ht="105">
      <c r="A65" s="82" t="s">
        <v>97</v>
      </c>
      <c r="B65" s="107" t="s">
        <v>41</v>
      </c>
      <c r="C65" s="83" t="s">
        <v>74</v>
      </c>
      <c r="D65" s="77" t="s">
        <v>83</v>
      </c>
      <c r="E65" s="78" t="s">
        <v>76</v>
      </c>
      <c r="F65" s="84">
        <v>100</v>
      </c>
      <c r="G65" s="85">
        <v>91.2</v>
      </c>
      <c r="H65" s="75">
        <v>5</v>
      </c>
      <c r="I65" s="87">
        <f>G65/F65</f>
        <v>0.912</v>
      </c>
      <c r="J65" s="81"/>
      <c r="K65" s="4"/>
      <c r="L65" s="4"/>
    </row>
    <row r="66" spans="1:12" ht="105">
      <c r="A66" s="82" t="s">
        <v>98</v>
      </c>
      <c r="B66" s="107" t="s">
        <v>41</v>
      </c>
      <c r="C66" s="83" t="s">
        <v>74</v>
      </c>
      <c r="D66" s="77" t="s">
        <v>85</v>
      </c>
      <c r="E66" s="78" t="s">
        <v>76</v>
      </c>
      <c r="F66" s="84">
        <v>100</v>
      </c>
      <c r="G66" s="85">
        <v>100</v>
      </c>
      <c r="H66" s="75">
        <v>5</v>
      </c>
      <c r="I66" s="87">
        <f>G66/F66</f>
        <v>1</v>
      </c>
      <c r="J66" s="81"/>
      <c r="K66" s="4"/>
      <c r="L66" s="4"/>
    </row>
    <row r="67" spans="1:12" ht="327" customHeight="1" thickBot="1">
      <c r="A67" s="82" t="s">
        <v>99</v>
      </c>
      <c r="B67" s="107" t="s">
        <v>41</v>
      </c>
      <c r="C67" s="86" t="s">
        <v>74</v>
      </c>
      <c r="D67" s="77" t="s">
        <v>87</v>
      </c>
      <c r="E67" s="78" t="s">
        <v>76</v>
      </c>
      <c r="F67" s="84">
        <v>100</v>
      </c>
      <c r="G67" s="85">
        <v>100</v>
      </c>
      <c r="H67" s="75">
        <v>5</v>
      </c>
      <c r="I67" s="87">
        <f>G67/F67</f>
        <v>1</v>
      </c>
      <c r="J67" s="81"/>
      <c r="K67" s="4"/>
      <c r="L67" s="4"/>
    </row>
    <row r="68" spans="1:12" ht="105">
      <c r="A68" s="108" t="s">
        <v>100</v>
      </c>
      <c r="B68" s="107" t="s">
        <v>44</v>
      </c>
      <c r="C68" s="88" t="s">
        <v>74</v>
      </c>
      <c r="D68" s="89" t="s">
        <v>75</v>
      </c>
      <c r="E68" s="78" t="s">
        <v>76</v>
      </c>
      <c r="F68" s="87">
        <v>22.73</v>
      </c>
      <c r="G68" s="74">
        <v>13.33</v>
      </c>
      <c r="H68" s="75">
        <v>5</v>
      </c>
      <c r="I68" s="87">
        <f>G68/F68</f>
        <v>0.5864496260448746</v>
      </c>
      <c r="J68" s="81"/>
      <c r="K68" s="4"/>
      <c r="L68" s="4"/>
    </row>
    <row r="69" spans="1:12" ht="105">
      <c r="A69" s="82" t="s">
        <v>101</v>
      </c>
      <c r="B69" s="107" t="s">
        <v>44</v>
      </c>
      <c r="C69" s="90" t="s">
        <v>74</v>
      </c>
      <c r="D69" s="91" t="s">
        <v>78</v>
      </c>
      <c r="E69" s="78" t="s">
        <v>76</v>
      </c>
      <c r="F69" s="84">
        <v>0</v>
      </c>
      <c r="G69" s="85">
        <v>1</v>
      </c>
      <c r="H69" s="75">
        <v>5</v>
      </c>
      <c r="I69" s="87">
        <v>1</v>
      </c>
      <c r="J69" s="81"/>
      <c r="K69" s="4"/>
      <c r="L69" s="4"/>
    </row>
    <row r="70" spans="1:12" ht="30" customHeight="1">
      <c r="A70" s="82" t="s">
        <v>102</v>
      </c>
      <c r="B70" s="107" t="s">
        <v>44</v>
      </c>
      <c r="C70" s="90" t="s">
        <v>74</v>
      </c>
      <c r="D70" s="91" t="s">
        <v>81</v>
      </c>
      <c r="E70" s="78" t="s">
        <v>76</v>
      </c>
      <c r="F70" s="84">
        <v>100</v>
      </c>
      <c r="G70" s="85">
        <v>100</v>
      </c>
      <c r="H70" s="75">
        <v>5</v>
      </c>
      <c r="I70" s="87">
        <f>G70/F70</f>
        <v>1</v>
      </c>
      <c r="J70" s="81"/>
      <c r="K70" s="4"/>
      <c r="L70" s="4"/>
    </row>
    <row r="71" spans="1:12" ht="105">
      <c r="A71" s="82" t="s">
        <v>103</v>
      </c>
      <c r="B71" s="107" t="s">
        <v>44</v>
      </c>
      <c r="C71" s="90" t="s">
        <v>74</v>
      </c>
      <c r="D71" s="91" t="s">
        <v>83</v>
      </c>
      <c r="E71" s="78" t="s">
        <v>76</v>
      </c>
      <c r="F71" s="84">
        <v>100</v>
      </c>
      <c r="G71" s="85">
        <v>91.2</v>
      </c>
      <c r="H71" s="75">
        <v>5</v>
      </c>
      <c r="I71" s="87">
        <f>G71/F71</f>
        <v>0.912</v>
      </c>
      <c r="J71" s="81"/>
      <c r="K71" s="4"/>
      <c r="L71" s="4"/>
    </row>
    <row r="72" spans="1:12" ht="105">
      <c r="A72" s="82" t="s">
        <v>104</v>
      </c>
      <c r="B72" s="107" t="s">
        <v>44</v>
      </c>
      <c r="C72" s="90" t="s">
        <v>74</v>
      </c>
      <c r="D72" s="91" t="s">
        <v>85</v>
      </c>
      <c r="E72" s="78" t="s">
        <v>76</v>
      </c>
      <c r="F72" s="84">
        <v>100</v>
      </c>
      <c r="G72" s="85">
        <v>100</v>
      </c>
      <c r="H72" s="75">
        <v>5</v>
      </c>
      <c r="I72" s="87">
        <f>G72/F72</f>
        <v>1</v>
      </c>
      <c r="J72" s="81"/>
      <c r="K72" s="4"/>
      <c r="L72" s="4"/>
    </row>
    <row r="73" spans="1:12" ht="333" customHeight="1" thickBot="1">
      <c r="A73" s="82" t="s">
        <v>105</v>
      </c>
      <c r="B73" s="107" t="s">
        <v>44</v>
      </c>
      <c r="C73" s="92" t="s">
        <v>74</v>
      </c>
      <c r="D73" s="93" t="s">
        <v>87</v>
      </c>
      <c r="E73" s="78" t="s">
        <v>76</v>
      </c>
      <c r="F73" s="84">
        <v>100</v>
      </c>
      <c r="G73" s="85">
        <v>100</v>
      </c>
      <c r="H73" s="75">
        <v>5</v>
      </c>
      <c r="I73" s="87">
        <f>G73/F73</f>
        <v>1</v>
      </c>
      <c r="J73" s="81"/>
      <c r="K73" s="4"/>
      <c r="L73" s="4"/>
    </row>
    <row r="74" spans="1:12" ht="105">
      <c r="A74" s="108" t="s">
        <v>106</v>
      </c>
      <c r="B74" s="107" t="s">
        <v>47</v>
      </c>
      <c r="C74" s="88" t="s">
        <v>74</v>
      </c>
      <c r="D74" s="89" t="s">
        <v>75</v>
      </c>
      <c r="E74" s="78" t="s">
        <v>76</v>
      </c>
      <c r="F74" s="87">
        <v>27.27</v>
      </c>
      <c r="G74" s="74">
        <v>31.11</v>
      </c>
      <c r="H74" s="75">
        <v>5</v>
      </c>
      <c r="I74" s="87">
        <f>G74/F74</f>
        <v>1.140814081408141</v>
      </c>
      <c r="J74" s="81"/>
      <c r="K74" s="4"/>
      <c r="L74" s="4"/>
    </row>
    <row r="75" spans="1:12" ht="154.5" customHeight="1">
      <c r="A75" s="82" t="s">
        <v>107</v>
      </c>
      <c r="B75" s="107" t="s">
        <v>47</v>
      </c>
      <c r="C75" s="94" t="s">
        <v>74</v>
      </c>
      <c r="D75" s="91" t="s">
        <v>78</v>
      </c>
      <c r="E75" s="78" t="s">
        <v>76</v>
      </c>
      <c r="F75" s="84">
        <v>0</v>
      </c>
      <c r="G75" s="85">
        <v>1</v>
      </c>
      <c r="H75" s="95">
        <v>5</v>
      </c>
      <c r="I75" s="87">
        <v>1</v>
      </c>
      <c r="J75" s="81"/>
      <c r="K75" s="4"/>
      <c r="L75" s="4"/>
    </row>
    <row r="76" spans="1:12" ht="159.75" customHeight="1">
      <c r="A76" s="82" t="s">
        <v>108</v>
      </c>
      <c r="B76" s="107" t="s">
        <v>47</v>
      </c>
      <c r="C76" s="94" t="s">
        <v>74</v>
      </c>
      <c r="D76" s="91" t="s">
        <v>81</v>
      </c>
      <c r="E76" s="78" t="s">
        <v>76</v>
      </c>
      <c r="F76" s="84">
        <v>100</v>
      </c>
      <c r="G76" s="85">
        <v>100</v>
      </c>
      <c r="H76" s="95">
        <v>5</v>
      </c>
      <c r="I76" s="87">
        <f aca="true" t="shared" si="2" ref="I76:I93">G76/F76</f>
        <v>1</v>
      </c>
      <c r="J76" s="81"/>
      <c r="K76" s="4"/>
      <c r="L76" s="4"/>
    </row>
    <row r="77" spans="1:12" ht="152.25" customHeight="1">
      <c r="A77" s="82" t="s">
        <v>109</v>
      </c>
      <c r="B77" s="107" t="s">
        <v>47</v>
      </c>
      <c r="C77" s="94" t="s">
        <v>74</v>
      </c>
      <c r="D77" s="91" t="s">
        <v>83</v>
      </c>
      <c r="E77" s="78" t="s">
        <v>76</v>
      </c>
      <c r="F77" s="84">
        <v>100</v>
      </c>
      <c r="G77" s="85">
        <v>91.2</v>
      </c>
      <c r="H77" s="95">
        <v>5</v>
      </c>
      <c r="I77" s="87">
        <f t="shared" si="2"/>
        <v>0.912</v>
      </c>
      <c r="J77" s="81"/>
      <c r="K77" s="4"/>
      <c r="L77" s="4"/>
    </row>
    <row r="78" spans="1:12" ht="150.75" customHeight="1">
      <c r="A78" s="82" t="s">
        <v>110</v>
      </c>
      <c r="B78" s="107" t="s">
        <v>47</v>
      </c>
      <c r="C78" s="94" t="s">
        <v>74</v>
      </c>
      <c r="D78" s="91" t="s">
        <v>85</v>
      </c>
      <c r="E78" s="78" t="s">
        <v>76</v>
      </c>
      <c r="F78" s="84">
        <v>100</v>
      </c>
      <c r="G78" s="85">
        <v>100</v>
      </c>
      <c r="H78" s="95">
        <v>5</v>
      </c>
      <c r="I78" s="87">
        <f t="shared" si="2"/>
        <v>1</v>
      </c>
      <c r="J78" s="81"/>
      <c r="K78" s="4"/>
      <c r="L78" s="4"/>
    </row>
    <row r="79" spans="1:12" ht="331.5" customHeight="1" thickBot="1">
      <c r="A79" s="96" t="s">
        <v>111</v>
      </c>
      <c r="B79" s="107" t="s">
        <v>47</v>
      </c>
      <c r="C79" s="97" t="s">
        <v>74</v>
      </c>
      <c r="D79" s="93" t="s">
        <v>87</v>
      </c>
      <c r="E79" s="78" t="s">
        <v>76</v>
      </c>
      <c r="F79" s="84">
        <v>100</v>
      </c>
      <c r="G79" s="85">
        <v>100</v>
      </c>
      <c r="H79" s="95">
        <v>5</v>
      </c>
      <c r="I79" s="87">
        <f t="shared" si="2"/>
        <v>1</v>
      </c>
      <c r="J79" s="81"/>
      <c r="K79" s="4"/>
      <c r="L79" s="4"/>
    </row>
    <row r="80" spans="1:12" ht="75">
      <c r="A80" s="98">
        <v>6</v>
      </c>
      <c r="B80" s="99" t="s">
        <v>53</v>
      </c>
      <c r="C80" s="77" t="s">
        <v>112</v>
      </c>
      <c r="D80" s="77" t="s">
        <v>75</v>
      </c>
      <c r="E80" s="100" t="s">
        <v>113</v>
      </c>
      <c r="F80" s="101">
        <v>100</v>
      </c>
      <c r="G80" s="85">
        <v>100</v>
      </c>
      <c r="H80" s="109">
        <v>5</v>
      </c>
      <c r="I80" s="87">
        <f t="shared" si="2"/>
        <v>1</v>
      </c>
      <c r="J80" s="81"/>
      <c r="K80" s="4"/>
      <c r="L80" s="4"/>
    </row>
    <row r="81" spans="1:12" ht="75">
      <c r="A81" s="102" t="s">
        <v>114</v>
      </c>
      <c r="B81" s="103" t="s">
        <v>53</v>
      </c>
      <c r="C81" s="77" t="s">
        <v>112</v>
      </c>
      <c r="D81" s="77" t="s">
        <v>115</v>
      </c>
      <c r="E81" s="104" t="s">
        <v>79</v>
      </c>
      <c r="F81" s="101">
        <v>5</v>
      </c>
      <c r="G81" s="105">
        <v>5</v>
      </c>
      <c r="H81" s="109">
        <v>5</v>
      </c>
      <c r="I81" s="87">
        <f t="shared" si="2"/>
        <v>1</v>
      </c>
      <c r="J81" s="81"/>
      <c r="K81" s="4"/>
      <c r="L81" s="4"/>
    </row>
    <row r="82" spans="1:12" ht="75">
      <c r="A82" s="102" t="s">
        <v>116</v>
      </c>
      <c r="B82" s="103" t="s">
        <v>53</v>
      </c>
      <c r="C82" s="77" t="s">
        <v>112</v>
      </c>
      <c r="D82" s="77" t="s">
        <v>117</v>
      </c>
      <c r="E82" s="104" t="s">
        <v>118</v>
      </c>
      <c r="F82" s="101">
        <v>21</v>
      </c>
      <c r="G82" s="105">
        <v>21</v>
      </c>
      <c r="H82" s="109">
        <v>5</v>
      </c>
      <c r="I82" s="87">
        <f t="shared" si="2"/>
        <v>1</v>
      </c>
      <c r="J82" s="81"/>
      <c r="K82" s="4"/>
      <c r="L82" s="4"/>
    </row>
    <row r="83" spans="1:12" ht="75">
      <c r="A83" s="102" t="s">
        <v>119</v>
      </c>
      <c r="B83" s="103" t="s">
        <v>53</v>
      </c>
      <c r="C83" s="77" t="s">
        <v>112</v>
      </c>
      <c r="D83" s="77" t="s">
        <v>120</v>
      </c>
      <c r="E83" s="104" t="s">
        <v>113</v>
      </c>
      <c r="F83" s="101">
        <v>100</v>
      </c>
      <c r="G83" s="85">
        <v>100</v>
      </c>
      <c r="H83" s="109">
        <v>5</v>
      </c>
      <c r="I83" s="87">
        <f t="shared" si="2"/>
        <v>1</v>
      </c>
      <c r="J83" s="81"/>
      <c r="K83" s="4"/>
      <c r="L83" s="4"/>
    </row>
    <row r="84" spans="1:12" ht="60">
      <c r="A84" s="102" t="s">
        <v>121</v>
      </c>
      <c r="B84" s="107" t="s">
        <v>51</v>
      </c>
      <c r="C84" s="77" t="s">
        <v>122</v>
      </c>
      <c r="D84" s="77" t="s">
        <v>75</v>
      </c>
      <c r="E84" s="100" t="s">
        <v>113</v>
      </c>
      <c r="F84" s="101">
        <v>100</v>
      </c>
      <c r="G84" s="85">
        <v>100</v>
      </c>
      <c r="H84" s="109">
        <v>5</v>
      </c>
      <c r="I84" s="87">
        <f t="shared" si="2"/>
        <v>1</v>
      </c>
      <c r="J84" s="81"/>
      <c r="K84" s="4"/>
      <c r="L84" s="4"/>
    </row>
    <row r="85" spans="1:12" ht="330">
      <c r="A85" s="102" t="s">
        <v>123</v>
      </c>
      <c r="B85" s="107" t="s">
        <v>51</v>
      </c>
      <c r="C85" s="77" t="s">
        <v>122</v>
      </c>
      <c r="D85" s="77" t="s">
        <v>87</v>
      </c>
      <c r="E85" s="100" t="s">
        <v>113</v>
      </c>
      <c r="F85" s="101">
        <v>100</v>
      </c>
      <c r="G85" s="85">
        <v>100</v>
      </c>
      <c r="H85" s="109">
        <v>5</v>
      </c>
      <c r="I85" s="87">
        <f t="shared" si="2"/>
        <v>1</v>
      </c>
      <c r="J85" s="81"/>
      <c r="K85" s="4"/>
      <c r="L85" s="4"/>
    </row>
    <row r="86" spans="1:12" ht="75">
      <c r="A86" s="102" t="s">
        <v>124</v>
      </c>
      <c r="B86" s="107" t="s">
        <v>51</v>
      </c>
      <c r="C86" s="77" t="s">
        <v>122</v>
      </c>
      <c r="D86" s="77" t="s">
        <v>85</v>
      </c>
      <c r="E86" s="100" t="s">
        <v>113</v>
      </c>
      <c r="F86" s="101">
        <v>100</v>
      </c>
      <c r="G86" s="85">
        <v>100</v>
      </c>
      <c r="H86" s="109">
        <v>5</v>
      </c>
      <c r="I86" s="87">
        <f t="shared" si="2"/>
        <v>1</v>
      </c>
      <c r="J86" s="81"/>
      <c r="K86" s="4"/>
      <c r="L86" s="4"/>
    </row>
    <row r="87" spans="1:12" ht="30">
      <c r="A87" s="102" t="s">
        <v>125</v>
      </c>
      <c r="B87" s="107" t="s">
        <v>51</v>
      </c>
      <c r="C87" s="77" t="s">
        <v>122</v>
      </c>
      <c r="D87" s="77" t="s">
        <v>126</v>
      </c>
      <c r="E87" s="100" t="s">
        <v>113</v>
      </c>
      <c r="F87" s="101">
        <v>100</v>
      </c>
      <c r="G87" s="85">
        <v>100</v>
      </c>
      <c r="H87" s="109">
        <v>5</v>
      </c>
      <c r="I87" s="87">
        <f t="shared" si="2"/>
        <v>1</v>
      </c>
      <c r="J87" s="81"/>
      <c r="K87" s="4"/>
      <c r="L87" s="4"/>
    </row>
    <row r="88" spans="1:12" ht="30">
      <c r="A88" s="102" t="s">
        <v>127</v>
      </c>
      <c r="B88" s="107" t="s">
        <v>51</v>
      </c>
      <c r="C88" s="77" t="s">
        <v>122</v>
      </c>
      <c r="D88" s="77" t="s">
        <v>83</v>
      </c>
      <c r="E88" s="100" t="s">
        <v>113</v>
      </c>
      <c r="F88" s="101">
        <v>100</v>
      </c>
      <c r="G88" s="85">
        <v>100</v>
      </c>
      <c r="H88" s="109">
        <v>5</v>
      </c>
      <c r="I88" s="87">
        <f t="shared" si="2"/>
        <v>1</v>
      </c>
      <c r="J88" s="81"/>
      <c r="K88" s="4"/>
      <c r="L88" s="4"/>
    </row>
    <row r="89" spans="1:12" ht="60">
      <c r="A89" s="102" t="s">
        <v>128</v>
      </c>
      <c r="B89" s="107" t="s">
        <v>50</v>
      </c>
      <c r="C89" s="77" t="s">
        <v>122</v>
      </c>
      <c r="D89" s="77" t="s">
        <v>75</v>
      </c>
      <c r="E89" s="100" t="s">
        <v>113</v>
      </c>
      <c r="F89" s="101">
        <v>100</v>
      </c>
      <c r="G89" s="85">
        <v>100</v>
      </c>
      <c r="H89" s="109">
        <v>5</v>
      </c>
      <c r="I89" s="87">
        <f t="shared" si="2"/>
        <v>1</v>
      </c>
      <c r="J89" s="81"/>
      <c r="K89" s="4"/>
      <c r="L89" s="4"/>
    </row>
    <row r="90" spans="1:12" ht="330">
      <c r="A90" s="102" t="s">
        <v>129</v>
      </c>
      <c r="B90" s="107" t="s">
        <v>50</v>
      </c>
      <c r="C90" s="77" t="s">
        <v>122</v>
      </c>
      <c r="D90" s="77" t="s">
        <v>87</v>
      </c>
      <c r="E90" s="100" t="s">
        <v>113</v>
      </c>
      <c r="F90" s="101">
        <v>100</v>
      </c>
      <c r="G90" s="85">
        <v>100</v>
      </c>
      <c r="H90" s="109">
        <v>5</v>
      </c>
      <c r="I90" s="87">
        <f t="shared" si="2"/>
        <v>1</v>
      </c>
      <c r="J90" s="81"/>
      <c r="K90" s="4"/>
      <c r="L90" s="4"/>
    </row>
    <row r="91" spans="1:12" ht="75">
      <c r="A91" s="102" t="s">
        <v>130</v>
      </c>
      <c r="B91" s="107" t="s">
        <v>50</v>
      </c>
      <c r="C91" s="77" t="s">
        <v>122</v>
      </c>
      <c r="D91" s="77" t="s">
        <v>85</v>
      </c>
      <c r="E91" s="100" t="s">
        <v>113</v>
      </c>
      <c r="F91" s="101">
        <v>100</v>
      </c>
      <c r="G91" s="85">
        <v>100</v>
      </c>
      <c r="H91" s="109">
        <v>5</v>
      </c>
      <c r="I91" s="87">
        <f t="shared" si="2"/>
        <v>1</v>
      </c>
      <c r="J91" s="81"/>
      <c r="K91" s="4"/>
      <c r="L91" s="4"/>
    </row>
    <row r="92" spans="1:12" ht="30">
      <c r="A92" s="102" t="s">
        <v>131</v>
      </c>
      <c r="B92" s="107" t="s">
        <v>50</v>
      </c>
      <c r="C92" s="77" t="s">
        <v>122</v>
      </c>
      <c r="D92" s="77" t="s">
        <v>126</v>
      </c>
      <c r="E92" s="100" t="s">
        <v>113</v>
      </c>
      <c r="F92" s="101">
        <v>100</v>
      </c>
      <c r="G92" s="85">
        <v>100</v>
      </c>
      <c r="H92" s="109">
        <v>5</v>
      </c>
      <c r="I92" s="87">
        <f t="shared" si="2"/>
        <v>1</v>
      </c>
      <c r="J92" s="81"/>
      <c r="K92" s="4"/>
      <c r="L92" s="4"/>
    </row>
    <row r="93" spans="1:12" ht="30">
      <c r="A93" s="102" t="s">
        <v>132</v>
      </c>
      <c r="B93" s="107" t="s">
        <v>50</v>
      </c>
      <c r="C93" s="77" t="s">
        <v>122</v>
      </c>
      <c r="D93" s="77" t="s">
        <v>83</v>
      </c>
      <c r="E93" s="100" t="s">
        <v>113</v>
      </c>
      <c r="F93" s="101">
        <v>100</v>
      </c>
      <c r="G93" s="85">
        <v>100</v>
      </c>
      <c r="H93" s="109">
        <v>5</v>
      </c>
      <c r="I93" s="87">
        <f t="shared" si="2"/>
        <v>1</v>
      </c>
      <c r="J93" s="81"/>
      <c r="K93" s="4"/>
      <c r="L93" s="4"/>
    </row>
    <row r="94" spans="1:12" ht="15">
      <c r="A94" s="4"/>
      <c r="B94" s="4"/>
      <c r="C94" s="4"/>
      <c r="D94" s="4"/>
      <c r="E94" s="6"/>
      <c r="F94" s="6"/>
      <c r="G94" s="4"/>
      <c r="H94" s="43"/>
      <c r="I94" s="6"/>
      <c r="J94" s="4"/>
      <c r="K94" s="4"/>
      <c r="L94" s="4"/>
    </row>
    <row r="95" spans="1:12" ht="15">
      <c r="A95" s="4"/>
      <c r="B95" s="4"/>
      <c r="C95" s="4"/>
      <c r="D95" s="4"/>
      <c r="E95" s="4"/>
      <c r="F95" s="4"/>
      <c r="G95" s="4"/>
      <c r="H95" s="4"/>
      <c r="I95" s="6"/>
      <c r="J95" s="4"/>
      <c r="K95" s="4"/>
      <c r="L95" s="4"/>
    </row>
    <row r="96" spans="1:12" ht="15">
      <c r="A96" s="4"/>
      <c r="B96" s="4"/>
      <c r="C96" s="4"/>
      <c r="D96" s="4"/>
      <c r="E96" s="4"/>
      <c r="F96" s="4"/>
      <c r="G96" s="4"/>
      <c r="H96" s="4"/>
      <c r="I96" s="6"/>
      <c r="J96" s="4"/>
      <c r="K96" s="4"/>
      <c r="L96" s="4"/>
    </row>
    <row r="97" spans="1:12" ht="15">
      <c r="A97" s="4"/>
      <c r="B97" s="4"/>
      <c r="C97" s="4"/>
      <c r="D97" s="4"/>
      <c r="E97" s="4"/>
      <c r="F97" s="4"/>
      <c r="G97" s="4"/>
      <c r="H97" s="4"/>
      <c r="I97" s="6"/>
      <c r="J97" s="4"/>
      <c r="K97" s="4"/>
      <c r="L97" s="4"/>
    </row>
    <row r="98" spans="1:12" ht="15">
      <c r="A98" s="4"/>
      <c r="B98" s="4"/>
      <c r="C98" s="4"/>
      <c r="D98" s="4"/>
      <c r="E98" s="4"/>
      <c r="F98" s="4"/>
      <c r="G98" s="4"/>
      <c r="H98" s="4"/>
      <c r="I98" s="6"/>
      <c r="J98" s="4"/>
      <c r="K98" s="4"/>
      <c r="L98" s="4"/>
    </row>
    <row r="99" spans="1:12" ht="15">
      <c r="A99" s="4"/>
      <c r="B99" s="4"/>
      <c r="C99" s="4"/>
      <c r="D99" s="4"/>
      <c r="E99" s="4"/>
      <c r="F99" s="4"/>
      <c r="G99" s="4"/>
      <c r="H99" s="4"/>
      <c r="I99" s="6"/>
      <c r="J99" s="4"/>
      <c r="K99" s="4"/>
      <c r="L99" s="4"/>
    </row>
    <row r="100" spans="1:12" ht="15">
      <c r="A100" s="4"/>
      <c r="B100" s="4"/>
      <c r="C100" s="4"/>
      <c r="D100" s="4"/>
      <c r="E100" s="4"/>
      <c r="F100" s="4"/>
      <c r="G100" s="4"/>
      <c r="H100" s="4"/>
      <c r="I100" s="6"/>
      <c r="J100" s="4"/>
      <c r="K100" s="4"/>
      <c r="L100" s="4"/>
    </row>
    <row r="101" spans="1:12" ht="15">
      <c r="A101" s="4"/>
      <c r="B101" s="4"/>
      <c r="C101" s="4"/>
      <c r="D101" s="4"/>
      <c r="E101" s="4"/>
      <c r="F101" s="4"/>
      <c r="G101" s="4"/>
      <c r="H101" s="4"/>
      <c r="I101" s="6"/>
      <c r="J101" s="4"/>
      <c r="K101" s="4"/>
      <c r="L101" s="4"/>
    </row>
    <row r="102" spans="1:12" ht="15">
      <c r="A102" s="4"/>
      <c r="B102" s="4"/>
      <c r="C102" s="4"/>
      <c r="D102" s="4"/>
      <c r="E102" s="4"/>
      <c r="F102" s="4"/>
      <c r="G102" s="4"/>
      <c r="H102" s="4"/>
      <c r="I102" s="6"/>
      <c r="J102" s="4"/>
      <c r="K102" s="4"/>
      <c r="L102" s="4"/>
    </row>
    <row r="103" spans="1:12" ht="15">
      <c r="A103" s="4"/>
      <c r="B103" s="4"/>
      <c r="C103" s="4"/>
      <c r="D103" s="4"/>
      <c r="E103" s="4"/>
      <c r="F103" s="4"/>
      <c r="G103" s="4"/>
      <c r="H103" s="4"/>
      <c r="I103" s="6"/>
      <c r="J103" s="4"/>
      <c r="K103" s="4"/>
      <c r="L103" s="4"/>
    </row>
    <row r="104" spans="1:12" ht="15">
      <c r="A104" s="4"/>
      <c r="B104" s="4"/>
      <c r="C104" s="4"/>
      <c r="D104" s="4"/>
      <c r="E104" s="4"/>
      <c r="F104" s="4"/>
      <c r="G104" s="4"/>
      <c r="H104" s="4"/>
      <c r="I104" s="6"/>
      <c r="J104" s="4"/>
      <c r="K104" s="4"/>
      <c r="L104" s="4"/>
    </row>
    <row r="105" spans="1:12" ht="15">
      <c r="A105" s="4"/>
      <c r="B105" s="4"/>
      <c r="C105" s="4"/>
      <c r="D105" s="4"/>
      <c r="E105" s="4"/>
      <c r="F105" s="4"/>
      <c r="G105" s="4"/>
      <c r="H105" s="4"/>
      <c r="I105" s="6"/>
      <c r="J105" s="4"/>
      <c r="K105" s="4"/>
      <c r="L105" s="4"/>
    </row>
    <row r="106" spans="1:12" ht="15">
      <c r="A106" s="4"/>
      <c r="B106" s="4"/>
      <c r="C106" s="4"/>
      <c r="D106" s="4"/>
      <c r="E106" s="4"/>
      <c r="F106" s="4"/>
      <c r="G106" s="4"/>
      <c r="H106" s="4"/>
      <c r="I106" s="6"/>
      <c r="J106" s="4"/>
      <c r="K106" s="4"/>
      <c r="L106" s="4"/>
    </row>
    <row r="107" spans="1:12" ht="15">
      <c r="A107" s="4"/>
      <c r="B107" s="4"/>
      <c r="C107" s="4"/>
      <c r="D107" s="4"/>
      <c r="E107" s="4"/>
      <c r="F107" s="4"/>
      <c r="G107" s="4"/>
      <c r="H107" s="4"/>
      <c r="I107" s="6"/>
      <c r="J107" s="4"/>
      <c r="K107" s="4"/>
      <c r="L107" s="4"/>
    </row>
    <row r="108" spans="1:12" ht="15">
      <c r="A108" s="4"/>
      <c r="B108" s="4"/>
      <c r="C108" s="4"/>
      <c r="D108" s="4"/>
      <c r="E108" s="4"/>
      <c r="F108" s="4"/>
      <c r="G108" s="4"/>
      <c r="H108" s="4"/>
      <c r="I108" s="6"/>
      <c r="J108" s="4"/>
      <c r="K108" s="4"/>
      <c r="L108" s="4"/>
    </row>
    <row r="109" spans="1:12" ht="15">
      <c r="A109" s="4"/>
      <c r="B109" s="4"/>
      <c r="C109" s="4"/>
      <c r="D109" s="4"/>
      <c r="E109" s="4"/>
      <c r="F109" s="4"/>
      <c r="G109" s="4"/>
      <c r="H109" s="4"/>
      <c r="I109" s="6"/>
      <c r="J109" s="4"/>
      <c r="K109" s="4"/>
      <c r="L109" s="4"/>
    </row>
  </sheetData>
  <sheetProtection selectLockedCells="1" selectUnlockedCells="1"/>
  <autoFilter ref="B49:I93"/>
  <mergeCells count="41">
    <mergeCell ref="G47:G48"/>
    <mergeCell ref="H47:H48"/>
    <mergeCell ref="J47:J48"/>
    <mergeCell ref="B34:D34"/>
    <mergeCell ref="A37:G37"/>
    <mergeCell ref="A38:G38"/>
    <mergeCell ref="A44:G44"/>
    <mergeCell ref="A45:G45"/>
    <mergeCell ref="A47:A48"/>
    <mergeCell ref="B47:B48"/>
    <mergeCell ref="C47:C48"/>
    <mergeCell ref="D47:E47"/>
    <mergeCell ref="F47:F48"/>
    <mergeCell ref="H23:H24"/>
    <mergeCell ref="I23:I24"/>
    <mergeCell ref="J23:J24"/>
    <mergeCell ref="K23:K24"/>
    <mergeCell ref="L23:L24"/>
    <mergeCell ref="K26:K33"/>
    <mergeCell ref="A14:G14"/>
    <mergeCell ref="A20:G20"/>
    <mergeCell ref="A21:G21"/>
    <mergeCell ref="A23:A24"/>
    <mergeCell ref="B23:B24"/>
    <mergeCell ref="C23:C24"/>
    <mergeCell ref="D23:D24"/>
    <mergeCell ref="E23:E24"/>
    <mergeCell ref="F23:F24"/>
    <mergeCell ref="G23:G24"/>
    <mergeCell ref="A8:G8"/>
    <mergeCell ref="A9:G9"/>
    <mergeCell ref="A10:G10"/>
    <mergeCell ref="A11:G11"/>
    <mergeCell ref="A12:G12"/>
    <mergeCell ref="A13:G13"/>
    <mergeCell ref="A1:B1"/>
    <mergeCell ref="A2:B4"/>
    <mergeCell ref="G2:G3"/>
    <mergeCell ref="A5:G5"/>
    <mergeCell ref="A6:G6"/>
    <mergeCell ref="A7:G7"/>
  </mergeCells>
  <printOptions/>
  <pageMargins left="0.07847222222222222" right="0.11805555555555557" top="0.19652777777777777" bottom="0.19652777777777777" header="0.5118110236220472" footer="0.19652777777777777"/>
  <pageSetup fitToHeight="0" fitToWidth="1" horizontalDpi="300" verticalDpi="300" orientation="landscape" paperSize="9" r:id="rId2"/>
  <headerFooter alignWithMargins="0">
    <oddFooter>&amp;R&amp;P</oddFooter>
  </headerFooter>
  <rowBreaks count="3" manualBreakCount="3">
    <brk id="43" max="255" man="1"/>
    <brk id="61" max="255" man="1"/>
    <brk id="73"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Мухина Жанна Николаевна</cp:lastModifiedBy>
  <dcterms:modified xsi:type="dcterms:W3CDTF">2024-02-19T07:05:29Z</dcterms:modified>
  <cp:category/>
  <cp:version/>
  <cp:contentType/>
  <cp:contentStatus/>
</cp:coreProperties>
</file>